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Edward\Desktop\"/>
    </mc:Choice>
  </mc:AlternateContent>
  <xr:revisionPtr revIDLastSave="0" documentId="8_{4C2C74C8-4566-4446-BDB3-8AF011698973}" xr6:coauthVersionLast="47" xr6:coauthVersionMax="47" xr10:uidLastSave="{00000000-0000-0000-0000-000000000000}"/>
  <bookViews>
    <workbookView xWindow="-120" yWindow="-120" windowWidth="20730" windowHeight="11040" tabRatio="995" xr2:uid="{00000000-000D-0000-FFFF-FFFF00000000}"/>
  </bookViews>
  <sheets>
    <sheet name="Summary" sheetId="4" r:id="rId1"/>
    <sheet name="Pricing Assumptions" sheetId="7" r:id="rId2"/>
    <sheet name="P&amp;G" sheetId="3" r:id="rId3"/>
    <sheet name="Wall of names" sheetId="1" r:id="rId4"/>
  </sheets>
  <externalReferences>
    <externalReference r:id="rId5"/>
  </externalReferences>
  <definedNames>
    <definedName name="_xlnm.Print_Area" localSheetId="2">'P&amp;G'!$A$1:$G$34</definedName>
    <definedName name="_xlnm.Print_Area" localSheetId="1">'Pricing Assumptions'!$A$1:$E$19</definedName>
    <definedName name="_xlnm.Print_Area" localSheetId="0">Summary!$A$1:$C$27</definedName>
    <definedName name="_xlnm.Print_Area" localSheetId="3">'Wall of names'!$A$1:$G$77</definedName>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1" i="4" l="1"/>
  <c r="G24" i="1"/>
  <c r="G62" i="1"/>
  <c r="G61" i="1"/>
  <c r="G24" i="3"/>
  <c r="G25" i="3"/>
  <c r="G26" i="3"/>
  <c r="G27" i="3"/>
  <c r="G28" i="3"/>
  <c r="G29" i="3"/>
  <c r="G30" i="3"/>
  <c r="G31" i="3"/>
  <c r="G22" i="3"/>
  <c r="G23" i="3"/>
  <c r="G64" i="1"/>
  <c r="G59" i="1"/>
  <c r="G60" i="1"/>
  <c r="G58" i="1"/>
  <c r="G26" i="1"/>
  <c r="G32" i="1"/>
  <c r="G33" i="3" l="1"/>
  <c r="C13" i="4" s="1"/>
  <c r="G72" i="1" l="1"/>
  <c r="G68" i="1"/>
  <c r="G52" i="1"/>
  <c r="G51" i="1"/>
  <c r="G50" i="1"/>
  <c r="G49" i="1"/>
  <c r="G48" i="1"/>
  <c r="G44" i="1"/>
  <c r="G43" i="1"/>
  <c r="G40" i="1"/>
  <c r="G39" i="1"/>
  <c r="G38" i="1"/>
  <c r="G30" i="1"/>
  <c r="G28" i="1"/>
  <c r="G20" i="1"/>
  <c r="G21" i="1"/>
  <c r="G22" i="1"/>
  <c r="B15" i="4" l="1"/>
  <c r="B13" i="4"/>
  <c r="G19" i="1" l="1"/>
  <c r="G18" i="1"/>
  <c r="G36" i="1"/>
  <c r="G37" i="1"/>
  <c r="A3" i="1"/>
  <c r="A3" i="3"/>
  <c r="A1" i="1"/>
  <c r="A1" i="3"/>
  <c r="G75" i="1" l="1"/>
  <c r="C15" i="4" s="1"/>
  <c r="B10" i="4"/>
  <c r="H26" i="7"/>
  <c r="H25" i="7"/>
  <c r="H28" i="7" s="1"/>
  <c r="H19" i="7"/>
  <c r="C23" i="4" l="1"/>
  <c r="C25" i="4" l="1"/>
  <c r="C27" i="4" s="1"/>
</calcChain>
</file>

<file path=xl/sharedStrings.xml><?xml version="1.0" encoding="utf-8"?>
<sst xmlns="http://schemas.openxmlformats.org/spreadsheetml/2006/main" count="312" uniqueCount="115">
  <si>
    <t>PAGE</t>
  </si>
  <si>
    <t>ITEM</t>
  </si>
  <si>
    <t>DESCRIPTION</t>
  </si>
  <si>
    <t>UOM</t>
  </si>
  <si>
    <t>QTY</t>
  </si>
  <si>
    <t>RATE</t>
  </si>
  <si>
    <t>AMOUNT</t>
  </si>
  <si>
    <t>1</t>
  </si>
  <si>
    <t>B</t>
  </si>
  <si>
    <t>H</t>
  </si>
  <si>
    <t>A</t>
  </si>
  <si>
    <t>C</t>
  </si>
  <si>
    <t>D</t>
  </si>
  <si>
    <t>2</t>
  </si>
  <si>
    <t>3</t>
  </si>
  <si>
    <t>Note</t>
  </si>
  <si>
    <t>The contractor's price for all items throughout these schedule of quantities must take account of and include for all of the obligations, requirements and specifications given.</t>
  </si>
  <si>
    <t>Any items left unpriced shall be deemed to be covered by rates and prices elsewhere incorporated throughout these schedule of quantities.  Rates are to be priced gross including profit.</t>
  </si>
  <si>
    <t>Electricity will be supplied by the 'client' for the duration of the project</t>
  </si>
  <si>
    <t xml:space="preserve">Contractor to provide a full risk assessment, programme of works and methodology prior to the commencment of work. </t>
  </si>
  <si>
    <t>The awarded contractor is deemed to provided a 2 years workmanship guarantee as well as a 10 year product guarantee from a reputible supplier/manufacturer.</t>
  </si>
  <si>
    <t>Contractor to allow for site establishment</t>
  </si>
  <si>
    <t>item</t>
  </si>
  <si>
    <t>Contractor to suppy ablution facilities for all the contractors work force</t>
  </si>
  <si>
    <t>The contractor to do a full Inspection of adjoining properties  A full photographic survey must be done by the contractor of adjoining premises, this must be handed over to the 'client' prior to construction.</t>
  </si>
  <si>
    <t>Contractor to make allowance for storage container/containers. An area will be indicated by the client prior to comencement of the works.</t>
  </si>
  <si>
    <t>Contractor to allow for a full Health and Safety file, including all necessary site inspection meetings where required (project specific to this project in mention)</t>
  </si>
  <si>
    <t>Contractor to make allowance for hoarding off areas where rubble is to be removed.</t>
  </si>
  <si>
    <t>Contractor to allow for signage where needed.</t>
  </si>
  <si>
    <t>Contractor to allow for rubble removal, including all necessary shoots and skips etc</t>
  </si>
  <si>
    <t>TOTAL CARRIED TO SUMMARY</t>
  </si>
  <si>
    <t>Contractor is liable for the remeasuring of the areas.</t>
  </si>
  <si>
    <t>Contractor to allow for Full time site supervision for the duration of the project for the standard working hours of 'Freedom Park' unless otherwise stated.</t>
  </si>
  <si>
    <t>SECTION 1 - PRELIMINARIES AND GENERAL</t>
  </si>
  <si>
    <t>PREAMBLES FOR TRADES AND PRELIMINARIES</t>
  </si>
  <si>
    <t>CLIENT:</t>
  </si>
  <si>
    <t>PROJECT:</t>
  </si>
  <si>
    <t>Item 
No.</t>
  </si>
  <si>
    <t>SUB TOTAL</t>
  </si>
  <si>
    <t>SUB TOTAL (EXCL VAT)</t>
  </si>
  <si>
    <t>ADD 15% VAT</t>
  </si>
  <si>
    <t>TOTAL TENDER VALUE OFFERED</t>
  </si>
  <si>
    <t>FINAL SUMMARY PAGE</t>
  </si>
  <si>
    <t>I</t>
  </si>
  <si>
    <t>E</t>
  </si>
  <si>
    <t>F</t>
  </si>
  <si>
    <t>G</t>
  </si>
  <si>
    <t>J</t>
  </si>
  <si>
    <t>PRELIMINARIES AND GENERALS</t>
  </si>
  <si>
    <t>m²</t>
  </si>
  <si>
    <t>m</t>
  </si>
  <si>
    <t xml:space="preserve">Before pricing this schedule, Tenderers are advised to study "The General Preambles for Trades (2017 edition)", as published by the Association of South African Quantity Surveyors, shall be deemed to be incorporated in these bills of quantities and no claims arising from brevity of description of items, fully described in the said General Preambles, will be entertained </t>
  </si>
  <si>
    <t xml:space="preserve">"The General Preambles for Trades (2017 edition)", as published by the Association of South African Quantity Surveyors, shall be deemed to be incorporated in these bills of quantities and no claims arising from brevity of description of items, fully described in the said General Preambles, will be entertained </t>
  </si>
  <si>
    <t>PRICING ASSUMPTIONS</t>
  </si>
  <si>
    <t>The Bills of Quantities have been drawn up in accordance with the Standard System of Measuring Building Work Seventh Edition (Revised 2015)" published by the South African Association of Quantity Surveyors</t>
  </si>
  <si>
    <t>Descriptions in the Bills of Quantities are abbreviated and comply generally with those in the "General Preambles for Trades 2017"</t>
  </si>
  <si>
    <t>Unless otherwise stated, items are measured net in accordance with the drawings and no allowance is made for waste The tenderer's price or rate shall allow for such waste where deemed necessary</t>
  </si>
  <si>
    <t>The prices and rates to be inserted in the Bills of Quantities are to be the full inclusive prices for the work described under the several items. Such prices and rates shall cover all costs and expenses that may be required in and for the execution of the work described and shall cover the cost of all general risks, liabilities and obligations set forth or implied in the documents on which the tender is based as well as overhead charges and profit. Reasonable prices shall be inserted as these will be used as a basis for assessment of payment for additional work that may have to be carried out</t>
  </si>
  <si>
    <t>A price or rate is to be entered against each item in the Bills of Quantities whether the quantities are stated or not. An item against which no price is entered will be considered to be covered by the other prices or rates in the Bill</t>
  </si>
  <si>
    <t>The units of measurement described in the Bills of Quantities are metric units. Abbreviations which may be used in these Bills of Quantities are as follows:</t>
  </si>
  <si>
    <t xml:space="preserve">mm = millimeter                                                      
m2 = square meter                                       
km = kilometer                                              
kg = kilogram                                                  
l = litre                                                               
MN = meganewton                                     
kW = kilowatt                                                
No. = number                                               
PC Sum = Prime Cost Sum                       </t>
  </si>
  <si>
    <t>m = meter           
m3 = cubic meter
h = hour
t = ton
kl = kilolitre
MPa = megapascal
% = percent
sum = lump sum
Prov Sum = Provisional Sum</t>
  </si>
  <si>
    <t>The agreement is based on the JBCC© Minor Works Agreement, prepared by the Joint Building Contracts Committee, Edition 5.2, May 2018</t>
  </si>
  <si>
    <t>The JBCC Minor Works Agreement contract data form an integral part of this agreement</t>
  </si>
  <si>
    <t>All contractors work force must at all times wear a reflector vest representing the company name as well as the individuals name card prior to being on site and will comply to the rules and rugulations by the Freedom Park.</t>
  </si>
  <si>
    <t>PREAMBLES</t>
  </si>
  <si>
    <t>FREEDOM PARK HERITAGE SITE &amp; MUSEUM</t>
  </si>
  <si>
    <t>The contractor shall be liable for and hereby indemnifies the employer against any and all liability, loss, claim or proceeding consequent upon loss of or damage to any moveable or immovable or personal property or property contiguous to the site, whether belonging to or under the control of the employer or any other body or person whomsoever arising out of or caused by a catastrophic ground movement, as mentioned above, which occurred during the period of the contract</t>
  </si>
  <si>
    <t>Contractor to allow for Insurances</t>
  </si>
  <si>
    <t>no</t>
  </si>
  <si>
    <t xml:space="preserve">Waterjet surfaces with low-pressure to remove all dirt, including brushing down and washing to remove surface contamination, mould fungus, damp, etc. </t>
  </si>
  <si>
    <t>Low-pressure cleaning to sandstone walls</t>
  </si>
  <si>
    <t xml:space="preserve">Scafolding </t>
  </si>
  <si>
    <t>WALL OF NAMES</t>
  </si>
  <si>
    <t>PRICING SCHEDULE</t>
  </si>
  <si>
    <t>Carefully taking out and dispose damaged/broken stone</t>
  </si>
  <si>
    <t xml:space="preserve">MANUFACTURING, SUPPLY, DELIVERY, INSTALLATION, INSCRIPTION AND MAINTENANCE OF THE WALL OF NAMES STONES </t>
  </si>
  <si>
    <t xml:space="preserve">APPOINTMENT OF SERVICE PROVIDER TO MANUFACTURING, SUPPLY, DELIVERY, INSTALLATION, INSCRIPTION AND MAINTENANCE OF THE WALL OF NAMES STONES </t>
  </si>
  <si>
    <t>SECTION 2 - BUILDING WORKS (WALL OF NAMES)</t>
  </si>
  <si>
    <t>Type 1 - 415mm x 40mm x 40mm</t>
  </si>
  <si>
    <t>Type 2 - 700mm x 300mm x 30mm</t>
  </si>
  <si>
    <t>Type 3 - 345mm x 86mm x 40mm</t>
  </si>
  <si>
    <t>Type 4 - 345mm x 760mm x 40mm</t>
  </si>
  <si>
    <t>Type 5 - 625mm x 345mm x 40mm</t>
  </si>
  <si>
    <r>
      <t>m</t>
    </r>
    <r>
      <rPr>
        <sz val="11"/>
        <rFont val="Calibri"/>
        <family val="2"/>
      </rPr>
      <t>²</t>
    </r>
  </si>
  <si>
    <t>K</t>
  </si>
  <si>
    <t>L</t>
  </si>
  <si>
    <t>Carefully relocate stone from original placement to a designated new area with outmost care all inclusive</t>
  </si>
  <si>
    <t>M</t>
  </si>
  <si>
    <t>N</t>
  </si>
  <si>
    <t>O</t>
  </si>
  <si>
    <t>P</t>
  </si>
  <si>
    <t>Q</t>
  </si>
  <si>
    <t>R</t>
  </si>
  <si>
    <t>S</t>
  </si>
  <si>
    <t>T</t>
  </si>
  <si>
    <t>TOTAL YEAR (1 TO 3) CARRIED TO SUMMARY</t>
  </si>
  <si>
    <t>Inscription/Text customised engraving on a new stone</t>
  </si>
  <si>
    <t>Supply, erect and dismantle Independent type scaffolding (av hght = 2.6m &amp; highest hght = 8.5m )</t>
  </si>
  <si>
    <t>U</t>
  </si>
  <si>
    <t xml:space="preserve">Name inscription on new stone incl scaffolding, </t>
  </si>
  <si>
    <t>EMERGENCY CALL OUT (72 hour response)</t>
  </si>
  <si>
    <t>V</t>
  </si>
  <si>
    <t>kg</t>
  </si>
  <si>
    <t xml:space="preserve">Carefully taking out and dispose welded steel angel </t>
  </si>
  <si>
    <t>Remove rust and paint structural steel narrow width with anti rust paint</t>
  </si>
  <si>
    <t>4</t>
  </si>
  <si>
    <t xml:space="preserve">Replace broken granite tile top to its initial location, ensuring it is precisely aligned and securely anchored (1240mm x 1600mm x 40mm) </t>
  </si>
  <si>
    <t>Carefully repositioning the granite tile top to its initial location, ensuring it is precisely aligned and securely anchored (1240mm x 1600mm x 40mm) - (as and when required)</t>
  </si>
  <si>
    <t>PRICE</t>
  </si>
  <si>
    <t xml:space="preserve">AMOUNT </t>
  </si>
  <si>
    <r>
      <t>Manufacturing, supply, delivery and Installation stone all incl holes/sealing</t>
    </r>
    <r>
      <rPr>
        <b/>
        <sz val="11"/>
        <color rgb="FF000000"/>
        <rFont val="Calibri"/>
        <family val="2"/>
        <scheme val="minor"/>
      </rPr>
      <t>/polish</t>
    </r>
    <r>
      <rPr>
        <b/>
        <sz val="11"/>
        <color indexed="8"/>
        <rFont val="Calibri"/>
        <family val="2"/>
        <scheme val="minor"/>
      </rPr>
      <t xml:space="preserve"> sized :</t>
    </r>
  </si>
  <si>
    <t>Supply and Install aluminium Bracket (desing &amp; size to be confirmed onsite) with 25 x 25 x 6mm Aluminium Angle section profile</t>
  </si>
  <si>
    <t xml:space="preserve">Rectifying uneven granite base wall to achieve original alignment </t>
  </si>
  <si>
    <t>ADD CONTIGENCIES @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</si>
</sst>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quot;-&quot;??_ ;_ @_ "/>
    <numFmt numFmtId="165" formatCode="_(* #,##0.00_);_(* \(#,##0.00\);_(* &quot;-&quot;??_);_(@_)"/>
    <numFmt numFmtId="166" formatCode="0_)"/>
    <numFmt numFmtId="167" formatCode="_-[$R-1C09]* #,##0.00_-;\-[$R-1C09]* #,##0.00_-;_-[$R-1C09]* &quot;-&quot;??_-;_-@_-"/>
    <numFmt numFmtId="168" formatCode="_(* #,##0_);_(* \(#,##0\);_(* &quot;-&quot;??_);_(@_)"/>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b/>
      <u/>
      <sz val="11"/>
      <color theme="1"/>
      <name val="Calibri"/>
      <family val="2"/>
      <scheme val="minor"/>
    </font>
    <font>
      <b/>
      <sz val="11"/>
      <color rgb="FFFF0000"/>
      <name val="Calibri"/>
      <family val="2"/>
      <scheme val="minor"/>
    </font>
    <font>
      <sz val="11"/>
      <name val="Calibri"/>
      <family val="2"/>
      <scheme val="minor"/>
    </font>
    <font>
      <i/>
      <sz val="11"/>
      <color theme="1"/>
      <name val="Calibri"/>
      <family val="2"/>
      <scheme val="minor"/>
    </font>
    <font>
      <sz val="11"/>
      <color rgb="FF002060"/>
      <name val="Calibri"/>
      <family val="2"/>
      <scheme val="minor"/>
    </font>
    <font>
      <b/>
      <sz val="11"/>
      <name val="Calibri"/>
      <family val="2"/>
      <scheme val="minor"/>
    </font>
    <font>
      <sz val="8"/>
      <name val="Calibri"/>
      <family val="2"/>
      <scheme val="minor"/>
    </font>
    <font>
      <sz val="10"/>
      <color indexed="8"/>
      <name val="Arial"/>
      <family val="2"/>
    </font>
    <font>
      <sz val="10"/>
      <name val="Arial"/>
      <family val="2"/>
    </font>
    <font>
      <sz val="10"/>
      <color theme="1"/>
      <name val="Arial"/>
      <family val="2"/>
    </font>
    <font>
      <sz val="11"/>
      <color indexed="8"/>
      <name val="Calibri"/>
      <family val="2"/>
      <scheme val="minor"/>
    </font>
    <font>
      <b/>
      <sz val="11"/>
      <color indexed="8"/>
      <name val="Calibri"/>
      <family val="2"/>
      <scheme val="minor"/>
    </font>
    <font>
      <b/>
      <u/>
      <sz val="11"/>
      <color indexed="8"/>
      <name val="Calibri"/>
      <family val="2"/>
      <scheme val="minor"/>
    </font>
    <font>
      <b/>
      <sz val="11"/>
      <color indexed="10"/>
      <name val="Calibri"/>
      <family val="2"/>
      <scheme val="minor"/>
    </font>
    <font>
      <b/>
      <u/>
      <sz val="11"/>
      <name val="Calibri"/>
      <family val="2"/>
      <scheme val="minor"/>
    </font>
    <font>
      <b/>
      <sz val="10"/>
      <color theme="1"/>
      <name val="Arial"/>
      <family val="2"/>
    </font>
    <font>
      <b/>
      <sz val="11"/>
      <color rgb="FF000000"/>
      <name val="Calibri"/>
      <family val="2"/>
      <scheme val="minor"/>
    </font>
    <font>
      <b/>
      <u/>
      <sz val="14"/>
      <name val="Calibri"/>
      <family val="2"/>
      <scheme val="minor"/>
    </font>
    <font>
      <u/>
      <sz val="11"/>
      <name val="Calibri"/>
      <family val="2"/>
      <scheme val="minor"/>
    </font>
    <font>
      <b/>
      <sz val="11"/>
      <color indexed="8"/>
      <name val="Calibri Light"/>
      <family val="2"/>
      <scheme val="major"/>
    </font>
    <font>
      <sz val="11"/>
      <color indexed="8"/>
      <name val="Calibri Light"/>
      <family val="2"/>
      <scheme val="major"/>
    </font>
    <font>
      <b/>
      <sz val="11"/>
      <color indexed="10"/>
      <name val="Calibri Light"/>
      <family val="2"/>
      <scheme val="major"/>
    </font>
    <font>
      <b/>
      <sz val="11"/>
      <color theme="1"/>
      <name val="Calibri Light"/>
      <family val="2"/>
      <scheme val="major"/>
    </font>
    <font>
      <sz val="11"/>
      <color theme="1"/>
      <name val="Calibri Light"/>
      <family val="2"/>
      <scheme val="major"/>
    </font>
    <font>
      <b/>
      <u/>
      <sz val="11"/>
      <color indexed="8"/>
      <name val="Calibri Light"/>
      <family val="2"/>
      <scheme val="major"/>
    </font>
    <font>
      <sz val="11"/>
      <name val="Calibri Light"/>
      <family val="2"/>
      <scheme val="major"/>
    </font>
    <font>
      <sz val="11"/>
      <name val="Calibri"/>
      <family val="2"/>
    </font>
  </fonts>
  <fills count="2">
    <fill>
      <patternFill patternType="none"/>
    </fill>
    <fill>
      <patternFill patternType="gray125"/>
    </fill>
  </fills>
  <borders count="4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hair">
        <color auto="1"/>
      </bottom>
      <diagonal/>
    </border>
    <border>
      <left style="medium">
        <color indexed="64"/>
      </left>
      <right style="thin">
        <color auto="1"/>
      </right>
      <top style="hair">
        <color auto="1"/>
      </top>
      <bottom style="hair">
        <color auto="1"/>
      </bottom>
      <diagonal/>
    </border>
    <border>
      <left style="thin">
        <color auto="1"/>
      </left>
      <right style="medium">
        <color indexed="64"/>
      </right>
      <top/>
      <bottom style="hair">
        <color auto="1"/>
      </bottom>
      <diagonal/>
    </border>
    <border>
      <left style="thin">
        <color auto="1"/>
      </left>
      <right style="medium">
        <color indexed="64"/>
      </right>
      <top style="hair">
        <color auto="1"/>
      </top>
      <bottom style="hair">
        <color auto="1"/>
      </bottom>
      <diagonal/>
    </border>
    <border>
      <left style="thin">
        <color auto="1"/>
      </left>
      <right style="medium">
        <color indexed="64"/>
      </right>
      <top style="hair">
        <color auto="1"/>
      </top>
      <bottom/>
      <diagonal/>
    </border>
    <border>
      <left style="medium">
        <color indexed="64"/>
      </left>
      <right style="thin">
        <color auto="1"/>
      </right>
      <top style="hair">
        <color auto="1"/>
      </top>
      <bottom/>
      <diagonal/>
    </border>
    <border>
      <left style="thin">
        <color auto="1"/>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s>
  <cellStyleXfs count="11">
    <xf numFmtId="0" fontId="0" fillId="0" borderId="0"/>
    <xf numFmtId="165" fontId="1" fillId="0" borderId="0" applyFont="0" applyFill="0" applyBorder="0" applyAlignment="0" applyProtection="0"/>
    <xf numFmtId="164" fontId="3" fillId="0" borderId="0" applyFont="0" applyFill="0" applyBorder="0" applyAlignment="0" applyProtection="0"/>
    <xf numFmtId="166" fontId="12" fillId="0" borderId="0"/>
    <xf numFmtId="0" fontId="11" fillId="0" borderId="0">
      <alignment horizontal="center" vertical="top"/>
    </xf>
    <xf numFmtId="0" fontId="12" fillId="0" borderId="0"/>
    <xf numFmtId="0" fontId="1" fillId="0" borderId="0"/>
    <xf numFmtId="165" fontId="12" fillId="0" borderId="0" applyFont="0" applyFill="0" applyBorder="0" applyAlignment="0" applyProtection="0"/>
    <xf numFmtId="0" fontId="12" fillId="0" borderId="0"/>
    <xf numFmtId="0" fontId="13" fillId="0" borderId="0"/>
    <xf numFmtId="165" fontId="12" fillId="0" borderId="0" applyFont="0" applyFill="0" applyBorder="0" applyAlignment="0" applyProtection="0"/>
  </cellStyleXfs>
  <cellXfs count="197">
    <xf numFmtId="0" fontId="0" fillId="0" borderId="0" xfId="0"/>
    <xf numFmtId="49" fontId="2" fillId="0" borderId="1" xfId="0" applyNumberFormat="1" applyFont="1" applyBorder="1" applyAlignment="1">
      <alignment horizontal="center"/>
    </xf>
    <xf numFmtId="0" fontId="4" fillId="0" borderId="0" xfId="0" applyFont="1" applyAlignment="1">
      <alignment horizontal="center"/>
    </xf>
    <xf numFmtId="0" fontId="2" fillId="0" borderId="5" xfId="0" applyFont="1" applyBorder="1" applyAlignment="1">
      <alignment vertical="top" wrapText="1"/>
    </xf>
    <xf numFmtId="0" fontId="2" fillId="0" borderId="0" xfId="0" applyFont="1" applyAlignment="1">
      <alignment vertical="top" wrapText="1"/>
    </xf>
    <xf numFmtId="4" fontId="2" fillId="0" borderId="0" xfId="0" applyNumberFormat="1" applyFont="1" applyAlignment="1">
      <alignment vertical="top" wrapText="1"/>
    </xf>
    <xf numFmtId="0" fontId="7" fillId="0" borderId="5" xfId="0" applyFont="1" applyBorder="1" applyAlignment="1">
      <alignment horizontal="right" vertical="top" wrapText="1"/>
    </xf>
    <xf numFmtId="43" fontId="2" fillId="0" borderId="0" xfId="0" applyNumberFormat="1" applyFont="1" applyAlignment="1">
      <alignment vertical="top" wrapText="1"/>
    </xf>
    <xf numFmtId="165" fontId="6" fillId="0" borderId="0" xfId="1" applyFont="1" applyAlignment="1">
      <alignment vertical="top"/>
    </xf>
    <xf numFmtId="165" fontId="0" fillId="0" borderId="5" xfId="1" applyFont="1" applyBorder="1" applyAlignment="1">
      <alignment vertical="top" wrapText="1"/>
    </xf>
    <xf numFmtId="165" fontId="2" fillId="0" borderId="5" xfId="1" applyFont="1" applyBorder="1" applyAlignment="1">
      <alignment vertical="top" wrapText="1"/>
    </xf>
    <xf numFmtId="165" fontId="5" fillId="0" borderId="5" xfId="1" applyFont="1" applyBorder="1" applyAlignment="1">
      <alignment vertical="top" wrapText="1"/>
    </xf>
    <xf numFmtId="165" fontId="5" fillId="0" borderId="6" xfId="1" applyFont="1" applyBorder="1" applyAlignment="1">
      <alignment vertical="top" wrapText="1"/>
    </xf>
    <xf numFmtId="165" fontId="6" fillId="0" borderId="5" xfId="1" applyFont="1" applyBorder="1" applyAlignment="1">
      <alignment horizontal="right" vertical="top"/>
    </xf>
    <xf numFmtId="165" fontId="6" fillId="0" borderId="6" xfId="1" applyFont="1" applyBorder="1" applyAlignment="1">
      <alignment horizontal="right" vertical="top"/>
    </xf>
    <xf numFmtId="165" fontId="8" fillId="0" borderId="5" xfId="1" applyFont="1" applyBorder="1" applyAlignment="1">
      <alignment vertical="top" wrapText="1"/>
    </xf>
    <xf numFmtId="165" fontId="8" fillId="0" borderId="6" xfId="1" applyFont="1" applyBorder="1" applyAlignment="1">
      <alignment vertical="top" wrapText="1"/>
    </xf>
    <xf numFmtId="165" fontId="0" fillId="0" borderId="0" xfId="1" applyFont="1" applyAlignment="1">
      <alignment vertical="top"/>
    </xf>
    <xf numFmtId="0" fontId="0" fillId="0" borderId="5" xfId="0" applyBorder="1" applyAlignment="1">
      <alignment horizontal="left" vertical="top" wrapText="1"/>
    </xf>
    <xf numFmtId="168" fontId="2" fillId="0" borderId="5" xfId="1" applyNumberFormat="1" applyFont="1" applyBorder="1" applyAlignment="1">
      <alignment vertical="top" wrapText="1"/>
    </xf>
    <xf numFmtId="168" fontId="0" fillId="0" borderId="5" xfId="1" applyNumberFormat="1" applyFont="1" applyBorder="1" applyAlignment="1">
      <alignment horizontal="center" vertical="top" wrapText="1"/>
    </xf>
    <xf numFmtId="168" fontId="8" fillId="0" borderId="5" xfId="1" applyNumberFormat="1" applyFont="1" applyBorder="1" applyAlignment="1">
      <alignment horizontal="center" vertical="top" wrapText="1"/>
    </xf>
    <xf numFmtId="168" fontId="0" fillId="0" borderId="0" xfId="1" applyNumberFormat="1" applyFont="1" applyAlignment="1">
      <alignment vertical="top"/>
    </xf>
    <xf numFmtId="0" fontId="16" fillId="0" borderId="5" xfId="5" applyFont="1" applyBorder="1" applyAlignment="1" applyProtection="1">
      <alignment horizontal="left"/>
      <protection hidden="1"/>
    </xf>
    <xf numFmtId="0" fontId="14" fillId="0" borderId="0" xfId="5" applyFont="1" applyAlignment="1" applyProtection="1">
      <alignment horizontal="center"/>
      <protection hidden="1"/>
    </xf>
    <xf numFmtId="167" fontId="9" fillId="0" borderId="9" xfId="3" applyNumberFormat="1" applyFont="1" applyBorder="1" applyProtection="1">
      <protection hidden="1"/>
    </xf>
    <xf numFmtId="165" fontId="17" fillId="0" borderId="0" xfId="1" applyFont="1" applyAlignment="1">
      <alignment horizontal="center"/>
    </xf>
    <xf numFmtId="168" fontId="14" fillId="0" borderId="0" xfId="1" applyNumberFormat="1" applyFont="1" applyFill="1"/>
    <xf numFmtId="165" fontId="14" fillId="0" borderId="0" xfId="1" applyFont="1"/>
    <xf numFmtId="0" fontId="15" fillId="0" borderId="2" xfId="0" applyFont="1" applyBorder="1" applyAlignment="1">
      <alignment horizontal="center"/>
    </xf>
    <xf numFmtId="165" fontId="15" fillId="0" borderId="2" xfId="1" applyFont="1" applyBorder="1" applyAlignment="1">
      <alignment horizontal="center"/>
    </xf>
    <xf numFmtId="168" fontId="9" fillId="0" borderId="2" xfId="1" applyNumberFormat="1" applyFont="1" applyBorder="1" applyAlignment="1">
      <alignment horizontal="center"/>
    </xf>
    <xf numFmtId="165" fontId="15" fillId="0" borderId="2" xfId="1" applyFont="1" applyFill="1" applyBorder="1" applyAlignment="1">
      <alignment horizontal="center"/>
    </xf>
    <xf numFmtId="165" fontId="15" fillId="0" borderId="3" xfId="1" applyFont="1" applyBorder="1" applyAlignment="1">
      <alignment horizontal="center"/>
    </xf>
    <xf numFmtId="49" fontId="0" fillId="0" borderId="0" xfId="0" applyNumberFormat="1" applyAlignment="1">
      <alignment vertical="top"/>
    </xf>
    <xf numFmtId="0" fontId="0" fillId="0" borderId="0" xfId="0" applyAlignment="1">
      <alignment vertical="top" wrapText="1"/>
    </xf>
    <xf numFmtId="0" fontId="16" fillId="0" borderId="5" xfId="0" applyFont="1" applyBorder="1" applyAlignment="1" applyProtection="1">
      <alignment wrapText="1"/>
      <protection hidden="1"/>
    </xf>
    <xf numFmtId="0" fontId="14" fillId="0" borderId="5" xfId="0" applyFont="1" applyBorder="1" applyAlignment="1" applyProtection="1">
      <alignment horizontal="left" vertical="top" wrapText="1"/>
      <protection hidden="1"/>
    </xf>
    <xf numFmtId="0" fontId="14" fillId="0" borderId="5" xfId="0" applyFont="1" applyBorder="1" applyAlignment="1" applyProtection="1">
      <alignment vertical="top" wrapText="1"/>
      <protection hidden="1"/>
    </xf>
    <xf numFmtId="0" fontId="13" fillId="0" borderId="0" xfId="9"/>
    <xf numFmtId="167" fontId="13" fillId="0" borderId="0" xfId="9" applyNumberFormat="1"/>
    <xf numFmtId="0" fontId="19" fillId="0" borderId="0" xfId="9" applyFont="1" applyAlignment="1">
      <alignment vertical="center"/>
    </xf>
    <xf numFmtId="0" fontId="9" fillId="0" borderId="11" xfId="9" applyFont="1" applyBorder="1" applyAlignment="1">
      <alignment horizontal="justify" vertical="justify"/>
    </xf>
    <xf numFmtId="0" fontId="9" fillId="0" borderId="12" xfId="8" applyFont="1" applyBorder="1" applyAlignment="1">
      <alignment horizontal="center" vertical="center"/>
    </xf>
    <xf numFmtId="0" fontId="18" fillId="0" borderId="15" xfId="8" applyFont="1" applyBorder="1"/>
    <xf numFmtId="0" fontId="21" fillId="0" borderId="16" xfId="8" applyFont="1" applyBorder="1"/>
    <xf numFmtId="0" fontId="6" fillId="0" borderId="16" xfId="8" applyFont="1" applyBorder="1"/>
    <xf numFmtId="0" fontId="6" fillId="0" borderId="0" xfId="8" applyFont="1" applyAlignment="1">
      <alignment horizontal="left"/>
    </xf>
    <xf numFmtId="167" fontId="6" fillId="0" borderId="5" xfId="8" applyNumberFormat="1" applyFont="1" applyBorder="1" applyAlignment="1">
      <alignment horizontal="center" vertical="center"/>
    </xf>
    <xf numFmtId="0" fontId="9" fillId="0" borderId="0" xfId="8" applyFont="1" applyAlignment="1">
      <alignment horizontal="left"/>
    </xf>
    <xf numFmtId="167" fontId="9" fillId="0" borderId="5" xfId="8" applyNumberFormat="1" applyFont="1" applyBorder="1" applyAlignment="1">
      <alignment horizontal="center" vertical="center"/>
    </xf>
    <xf numFmtId="0" fontId="1" fillId="0" borderId="0" xfId="9" applyFont="1"/>
    <xf numFmtId="167" fontId="1" fillId="0" borderId="0" xfId="9" applyNumberFormat="1" applyFont="1" applyAlignment="1">
      <alignment vertical="center"/>
    </xf>
    <xf numFmtId="0" fontId="22" fillId="0" borderId="16" xfId="8" applyFont="1" applyBorder="1"/>
    <xf numFmtId="0" fontId="6" fillId="0" borderId="17" xfId="8" applyFont="1" applyBorder="1"/>
    <xf numFmtId="0" fontId="9" fillId="0" borderId="9" xfId="8" applyFont="1" applyBorder="1"/>
    <xf numFmtId="0" fontId="6" fillId="0" borderId="18" xfId="8" applyFont="1" applyBorder="1"/>
    <xf numFmtId="0" fontId="9" fillId="0" borderId="20" xfId="8" applyFont="1" applyBorder="1"/>
    <xf numFmtId="167" fontId="1" fillId="0" borderId="5" xfId="9" applyNumberFormat="1" applyFont="1" applyBorder="1" applyAlignment="1">
      <alignment vertical="center"/>
    </xf>
    <xf numFmtId="0" fontId="6" fillId="0" borderId="0" xfId="8" applyFont="1" applyAlignment="1">
      <alignment horizontal="center"/>
    </xf>
    <xf numFmtId="0" fontId="9" fillId="0" borderId="0" xfId="8" applyFont="1" applyAlignment="1">
      <alignment horizontal="center"/>
    </xf>
    <xf numFmtId="0" fontId="9" fillId="0" borderId="19" xfId="8" applyFont="1" applyBorder="1" applyAlignment="1">
      <alignment horizontal="center"/>
    </xf>
    <xf numFmtId="0" fontId="9" fillId="0" borderId="21" xfId="8" applyFont="1" applyBorder="1" applyAlignment="1">
      <alignment horizontal="justify" vertical="justify"/>
    </xf>
    <xf numFmtId="0" fontId="9" fillId="0" borderId="22" xfId="9" applyFont="1" applyBorder="1" applyAlignment="1">
      <alignment horizontal="justify" vertical="justify"/>
    </xf>
    <xf numFmtId="167" fontId="1" fillId="0" borderId="23" xfId="9" applyNumberFormat="1" applyFont="1" applyBorder="1" applyAlignment="1">
      <alignment vertical="center"/>
    </xf>
    <xf numFmtId="0" fontId="9" fillId="0" borderId="4" xfId="8" applyFont="1" applyBorder="1" applyAlignment="1">
      <alignment horizontal="justify" vertical="justify"/>
    </xf>
    <xf numFmtId="0" fontId="9" fillId="0" borderId="0" xfId="9" applyFont="1" applyAlignment="1">
      <alignment horizontal="justify" vertical="justify"/>
    </xf>
    <xf numFmtId="167" fontId="1" fillId="0" borderId="24" xfId="9" applyNumberFormat="1" applyFont="1" applyBorder="1" applyAlignment="1">
      <alignment vertical="center"/>
    </xf>
    <xf numFmtId="0" fontId="9" fillId="0" borderId="25" xfId="8" applyFont="1" applyBorder="1" applyAlignment="1">
      <alignment horizontal="justify" vertical="justify"/>
    </xf>
    <xf numFmtId="0" fontId="20" fillId="0" borderId="26" xfId="9" applyFont="1" applyBorder="1"/>
    <xf numFmtId="0" fontId="9" fillId="0" borderId="27" xfId="8" applyFont="1" applyBorder="1" applyAlignment="1">
      <alignment horizontal="center" vertical="center"/>
    </xf>
    <xf numFmtId="0" fontId="9" fillId="0" borderId="28" xfId="8" applyFont="1" applyBorder="1" applyAlignment="1">
      <alignment horizontal="center" vertical="center"/>
    </xf>
    <xf numFmtId="0" fontId="9" fillId="0" borderId="29" xfId="8" applyFont="1" applyBorder="1" applyAlignment="1">
      <alignment horizontal="center"/>
    </xf>
    <xf numFmtId="167" fontId="20" fillId="0" borderId="7" xfId="9" applyNumberFormat="1" applyFont="1" applyBorder="1"/>
    <xf numFmtId="0" fontId="9" fillId="0" borderId="30" xfId="8" applyFont="1" applyBorder="1" applyAlignment="1">
      <alignment horizontal="center"/>
    </xf>
    <xf numFmtId="167" fontId="6" fillId="0" borderId="31" xfId="8" applyNumberFormat="1" applyFont="1" applyBorder="1" applyAlignment="1">
      <alignment vertical="center"/>
    </xf>
    <xf numFmtId="167" fontId="6" fillId="0" borderId="32" xfId="8" applyNumberFormat="1" applyFont="1" applyBorder="1" applyAlignment="1">
      <alignment vertical="center"/>
    </xf>
    <xf numFmtId="167" fontId="6" fillId="0" borderId="32" xfId="10" applyNumberFormat="1" applyFont="1" applyBorder="1" applyAlignment="1">
      <alignment horizontal="center" vertical="center"/>
    </xf>
    <xf numFmtId="167" fontId="6" fillId="0" borderId="33" xfId="10" applyNumberFormat="1" applyFont="1" applyBorder="1" applyAlignment="1">
      <alignment horizontal="center" vertical="center"/>
    </xf>
    <xf numFmtId="167" fontId="6" fillId="0" borderId="28" xfId="10" applyNumberFormat="1" applyFont="1" applyBorder="1" applyAlignment="1">
      <alignment horizontal="center" vertical="center"/>
    </xf>
    <xf numFmtId="167" fontId="6" fillId="0" borderId="31" xfId="10" applyNumberFormat="1" applyFont="1" applyBorder="1" applyAlignment="1">
      <alignment horizontal="center" vertical="center"/>
    </xf>
    <xf numFmtId="0" fontId="9" fillId="0" borderId="34" xfId="8" applyFont="1" applyBorder="1" applyAlignment="1">
      <alignment horizontal="center"/>
    </xf>
    <xf numFmtId="167" fontId="9" fillId="0" borderId="35" xfId="10" applyNumberFormat="1" applyFont="1" applyBorder="1" applyAlignment="1">
      <alignment horizontal="center" vertical="center"/>
    </xf>
    <xf numFmtId="49" fontId="2" fillId="0" borderId="4" xfId="0" applyNumberFormat="1" applyFont="1" applyBorder="1" applyAlignment="1">
      <alignment horizontal="center" wrapText="1"/>
    </xf>
    <xf numFmtId="0" fontId="15" fillId="0" borderId="0" xfId="0" applyFont="1"/>
    <xf numFmtId="0" fontId="2" fillId="0" borderId="0" xfId="0" applyFont="1"/>
    <xf numFmtId="49" fontId="2" fillId="0" borderId="4" xfId="0" applyNumberFormat="1" applyFont="1" applyBorder="1" applyAlignment="1">
      <alignment wrapText="1"/>
    </xf>
    <xf numFmtId="49" fontId="0" fillId="0" borderId="4" xfId="0" applyNumberFormat="1" applyBorder="1" applyAlignment="1">
      <alignment wrapText="1"/>
    </xf>
    <xf numFmtId="49" fontId="0" fillId="0" borderId="0" xfId="0" applyNumberFormat="1"/>
    <xf numFmtId="164" fontId="14" fillId="0" borderId="22" xfId="2" applyFont="1" applyBorder="1" applyAlignment="1">
      <alignment horizontal="center"/>
    </xf>
    <xf numFmtId="164" fontId="14" fillId="0" borderId="0" xfId="2" applyFont="1" applyBorder="1" applyAlignment="1">
      <alignment horizontal="center"/>
    </xf>
    <xf numFmtId="0" fontId="2" fillId="0" borderId="6" xfId="0" applyFont="1" applyBorder="1" applyAlignment="1">
      <alignment vertical="top" wrapText="1"/>
    </xf>
    <xf numFmtId="0" fontId="2" fillId="0" borderId="5" xfId="0" applyFont="1" applyBorder="1" applyAlignment="1">
      <alignment horizontal="left" vertical="top" wrapText="1"/>
    </xf>
    <xf numFmtId="0" fontId="2" fillId="0" borderId="0" xfId="0" applyFont="1" applyAlignment="1">
      <alignment vertical="top"/>
    </xf>
    <xf numFmtId="49" fontId="2" fillId="0" borderId="4" xfId="0" applyNumberFormat="1" applyFont="1" applyBorder="1" applyAlignment="1">
      <alignment horizontal="center" vertical="top" wrapText="1"/>
    </xf>
    <xf numFmtId="0" fontId="1" fillId="0" borderId="0" xfId="6" applyAlignment="1">
      <alignment horizontal="center" vertical="top"/>
    </xf>
    <xf numFmtId="166" fontId="14" fillId="0" borderId="5" xfId="6" applyNumberFormat="1" applyFont="1" applyBorder="1" applyAlignment="1" applyProtection="1">
      <alignment horizontal="left" vertical="top" wrapText="1"/>
      <protection hidden="1"/>
    </xf>
    <xf numFmtId="166" fontId="6" fillId="0" borderId="0" xfId="6" applyNumberFormat="1" applyFont="1" applyAlignment="1" applyProtection="1">
      <alignment horizontal="center" vertical="top"/>
      <protection hidden="1"/>
    </xf>
    <xf numFmtId="0" fontId="1" fillId="0" borderId="5" xfId="6" applyBorder="1" applyAlignment="1">
      <alignment horizontal="center" vertical="top"/>
    </xf>
    <xf numFmtId="0" fontId="15" fillId="0" borderId="0" xfId="0" applyFont="1" applyAlignment="1">
      <alignment horizontal="center"/>
    </xf>
    <xf numFmtId="49" fontId="2" fillId="0" borderId="5" xfId="0" applyNumberFormat="1" applyFont="1" applyBorder="1" applyAlignment="1">
      <alignment horizontal="center" vertical="top" wrapText="1"/>
    </xf>
    <xf numFmtId="0" fontId="14" fillId="0" borderId="10" xfId="5" applyFont="1" applyBorder="1" applyAlignment="1" applyProtection="1">
      <alignment horizontal="center"/>
      <protection hidden="1"/>
    </xf>
    <xf numFmtId="0" fontId="6" fillId="0" borderId="10" xfId="3" applyNumberFormat="1" applyFont="1" applyBorder="1" applyAlignment="1" applyProtection="1">
      <alignment horizontal="center" vertical="top"/>
      <protection hidden="1"/>
    </xf>
    <xf numFmtId="49" fontId="0" fillId="0" borderId="5" xfId="0" applyNumberFormat="1" applyBorder="1" applyAlignment="1">
      <alignment horizontal="center" vertical="top" wrapText="1"/>
    </xf>
    <xf numFmtId="49" fontId="0" fillId="0" borderId="0" xfId="0" applyNumberFormat="1" applyAlignment="1">
      <alignment horizontal="center" vertical="top"/>
    </xf>
    <xf numFmtId="164" fontId="14" fillId="0" borderId="0" xfId="2" applyFont="1" applyAlignment="1">
      <alignment horizontal="left"/>
    </xf>
    <xf numFmtId="0" fontId="15" fillId="0" borderId="2" xfId="0" applyFont="1" applyBorder="1" applyAlignment="1">
      <alignment horizontal="left"/>
    </xf>
    <xf numFmtId="166" fontId="6" fillId="0" borderId="5" xfId="3" applyFont="1" applyBorder="1" applyAlignment="1">
      <alignment horizontal="left" vertical="top" wrapText="1"/>
    </xf>
    <xf numFmtId="166" fontId="9" fillId="0" borderId="5" xfId="3" applyFont="1" applyBorder="1" applyAlignment="1">
      <alignment horizontal="left" vertical="top" wrapText="1"/>
    </xf>
    <xf numFmtId="0" fontId="0" fillId="0" borderId="0" xfId="0" applyAlignment="1">
      <alignment horizontal="left" vertical="top" wrapText="1"/>
    </xf>
    <xf numFmtId="167" fontId="6" fillId="0" borderId="6" xfId="8" applyNumberFormat="1" applyFont="1" applyBorder="1" applyAlignment="1">
      <alignment vertical="center"/>
    </xf>
    <xf numFmtId="0" fontId="23" fillId="0" borderId="0" xfId="0" applyFont="1"/>
    <xf numFmtId="0" fontId="23" fillId="0" borderId="0" xfId="0" applyFont="1" applyAlignment="1">
      <alignment horizontal="center"/>
    </xf>
    <xf numFmtId="165" fontId="25" fillId="0" borderId="0" xfId="1" applyFont="1" applyAlignment="1">
      <alignment horizontal="center"/>
    </xf>
    <xf numFmtId="0" fontId="27" fillId="0" borderId="0" xfId="0" applyFont="1"/>
    <xf numFmtId="49" fontId="26" fillId="0" borderId="1" xfId="0" applyNumberFormat="1" applyFont="1" applyBorder="1" applyAlignment="1">
      <alignment horizontal="center"/>
    </xf>
    <xf numFmtId="0" fontId="23" fillId="0" borderId="2" xfId="0" applyFont="1" applyBorder="1" applyAlignment="1">
      <alignment horizontal="center"/>
    </xf>
    <xf numFmtId="49" fontId="26" fillId="0" borderId="4" xfId="0" applyNumberFormat="1" applyFont="1" applyBorder="1" applyAlignment="1">
      <alignment wrapText="1"/>
    </xf>
    <xf numFmtId="49" fontId="26" fillId="0" borderId="5" xfId="0" applyNumberFormat="1" applyFont="1" applyBorder="1" applyAlignment="1">
      <alignment horizontal="center" vertical="top" wrapText="1"/>
    </xf>
    <xf numFmtId="49" fontId="26" fillId="0" borderId="4" xfId="0" applyNumberFormat="1" applyFont="1" applyBorder="1" applyAlignment="1">
      <alignment horizontal="center" wrapText="1"/>
    </xf>
    <xf numFmtId="0" fontId="24" fillId="0" borderId="10" xfId="5" applyFont="1" applyBorder="1" applyAlignment="1" applyProtection="1">
      <alignment horizontal="center"/>
      <protection hidden="1"/>
    </xf>
    <xf numFmtId="0" fontId="24" fillId="0" borderId="0" xfId="5" applyFont="1" applyAlignment="1" applyProtection="1">
      <alignment horizontal="center"/>
      <protection hidden="1"/>
    </xf>
    <xf numFmtId="0" fontId="24" fillId="0" borderId="10" xfId="3" applyNumberFormat="1" applyFont="1" applyBorder="1" applyAlignment="1" applyProtection="1">
      <alignment horizontal="center"/>
      <protection hidden="1"/>
    </xf>
    <xf numFmtId="166" fontId="24" fillId="0" borderId="0" xfId="3" applyFont="1" applyAlignment="1" applyProtection="1">
      <alignment horizontal="center"/>
      <protection hidden="1"/>
    </xf>
    <xf numFmtId="49" fontId="26" fillId="0" borderId="4" xfId="0" applyNumberFormat="1" applyFont="1" applyBorder="1" applyAlignment="1">
      <alignment horizontal="center" vertical="top" wrapText="1"/>
    </xf>
    <xf numFmtId="0" fontId="29" fillId="0" borderId="10" xfId="3" applyNumberFormat="1" applyFont="1" applyBorder="1" applyAlignment="1" applyProtection="1">
      <alignment horizontal="center" vertical="top"/>
      <protection hidden="1"/>
    </xf>
    <xf numFmtId="0" fontId="27" fillId="0" borderId="0" xfId="6" applyFont="1" applyAlignment="1">
      <alignment horizontal="center" vertical="top"/>
    </xf>
    <xf numFmtId="49" fontId="27" fillId="0" borderId="0" xfId="0" applyNumberFormat="1" applyFont="1"/>
    <xf numFmtId="49" fontId="27" fillId="0" borderId="0" xfId="0" applyNumberFormat="1" applyFont="1" applyAlignment="1">
      <alignment horizontal="center" vertical="top"/>
    </xf>
    <xf numFmtId="0" fontId="27" fillId="0" borderId="0" xfId="0" applyFont="1" applyAlignment="1">
      <alignment horizontal="left" vertical="top" wrapText="1"/>
    </xf>
    <xf numFmtId="165" fontId="27" fillId="0" borderId="0" xfId="1" applyFont="1" applyAlignment="1">
      <alignment vertical="top"/>
    </xf>
    <xf numFmtId="166" fontId="29" fillId="0" borderId="10" xfId="3" applyFont="1" applyBorder="1" applyAlignment="1">
      <alignment horizontal="left" vertical="top" wrapText="1"/>
    </xf>
    <xf numFmtId="166" fontId="29" fillId="0" borderId="8" xfId="3" applyFont="1" applyBorder="1" applyAlignment="1">
      <alignment horizontal="left" vertical="top" wrapText="1"/>
    </xf>
    <xf numFmtId="165" fontId="23" fillId="0" borderId="39" xfId="1" applyFont="1" applyBorder="1" applyAlignment="1">
      <alignment horizontal="center"/>
    </xf>
    <xf numFmtId="165" fontId="26" fillId="0" borderId="8" xfId="1" applyFont="1" applyBorder="1" applyAlignment="1">
      <alignment vertical="top" wrapText="1"/>
    </xf>
    <xf numFmtId="0" fontId="9" fillId="0" borderId="14" xfId="3" applyNumberFormat="1" applyFont="1" applyBorder="1" applyAlignment="1" applyProtection="1">
      <alignment vertical="top"/>
      <protection hidden="1"/>
    </xf>
    <xf numFmtId="0" fontId="9" fillId="0" borderId="9" xfId="3" applyNumberFormat="1" applyFont="1" applyBorder="1" applyAlignment="1" applyProtection="1">
      <alignment vertical="top"/>
      <protection hidden="1"/>
    </xf>
    <xf numFmtId="166" fontId="14" fillId="0" borderId="5" xfId="6" applyNumberFormat="1" applyFont="1" applyBorder="1" applyAlignment="1" applyProtection="1">
      <alignment horizontal="left" vertical="top"/>
      <protection hidden="1"/>
    </xf>
    <xf numFmtId="168" fontId="6" fillId="0" borderId="22" xfId="1" applyNumberFormat="1" applyFont="1" applyFill="1" applyBorder="1"/>
    <xf numFmtId="168" fontId="6" fillId="0" borderId="0" xfId="1" applyNumberFormat="1" applyFont="1" applyFill="1" applyBorder="1"/>
    <xf numFmtId="165" fontId="9" fillId="0" borderId="2" xfId="1" applyFont="1" applyFill="1" applyBorder="1" applyAlignment="1">
      <alignment horizontal="center"/>
    </xf>
    <xf numFmtId="168" fontId="9" fillId="0" borderId="5" xfId="1" applyNumberFormat="1" applyFont="1" applyBorder="1" applyAlignment="1">
      <alignment vertical="top" wrapText="1"/>
    </xf>
    <xf numFmtId="0" fontId="9" fillId="0" borderId="5" xfId="0" applyFont="1" applyBorder="1" applyAlignment="1">
      <alignment vertical="top" wrapText="1"/>
    </xf>
    <xf numFmtId="165" fontId="9" fillId="0" borderId="22" xfId="1" applyFont="1" applyFill="1" applyBorder="1" applyAlignment="1">
      <alignment horizontal="center"/>
    </xf>
    <xf numFmtId="165" fontId="6" fillId="0" borderId="22" xfId="1" applyFont="1" applyFill="1" applyBorder="1"/>
    <xf numFmtId="165" fontId="9" fillId="0" borderId="0" xfId="1" applyFont="1" applyFill="1" applyBorder="1" applyAlignment="1">
      <alignment horizontal="center"/>
    </xf>
    <xf numFmtId="165" fontId="6" fillId="0" borderId="0" xfId="1" applyFont="1" applyFill="1" applyBorder="1"/>
    <xf numFmtId="168" fontId="9" fillId="0" borderId="2" xfId="1" applyNumberFormat="1" applyFont="1" applyFill="1" applyBorder="1" applyAlignment="1">
      <alignment horizontal="center"/>
    </xf>
    <xf numFmtId="165" fontId="9" fillId="0" borderId="5" xfId="1" applyFont="1" applyFill="1" applyBorder="1" applyAlignment="1">
      <alignment vertical="top" wrapText="1"/>
    </xf>
    <xf numFmtId="168" fontId="9" fillId="0" borderId="5" xfId="1" applyNumberFormat="1" applyFont="1" applyFill="1" applyBorder="1" applyAlignment="1">
      <alignment vertical="top" wrapText="1"/>
    </xf>
    <xf numFmtId="0" fontId="6" fillId="0" borderId="0" xfId="5" applyFont="1" applyAlignment="1" applyProtection="1">
      <alignment horizontal="center"/>
      <protection hidden="1"/>
    </xf>
    <xf numFmtId="165" fontId="6" fillId="0" borderId="5" xfId="1" applyFont="1" applyFill="1" applyBorder="1" applyAlignment="1">
      <alignment vertical="top" wrapText="1"/>
    </xf>
    <xf numFmtId="168" fontId="6" fillId="0" borderId="5" xfId="1" applyNumberFormat="1" applyFont="1" applyFill="1" applyBorder="1" applyAlignment="1">
      <alignment horizontal="center" vertical="top" wrapText="1"/>
    </xf>
    <xf numFmtId="165" fontId="6" fillId="0" borderId="0" xfId="1" applyFont="1" applyFill="1" applyAlignment="1">
      <alignment vertical="top"/>
    </xf>
    <xf numFmtId="168" fontId="6" fillId="0" borderId="0" xfId="1" applyNumberFormat="1" applyFont="1" applyFill="1" applyAlignment="1">
      <alignment vertical="top"/>
    </xf>
    <xf numFmtId="49" fontId="0" fillId="0" borderId="4" xfId="0" applyNumberFormat="1" applyBorder="1" applyAlignment="1">
      <alignment vertical="top" wrapText="1"/>
    </xf>
    <xf numFmtId="0" fontId="15" fillId="0" borderId="4" xfId="0" applyFont="1" applyBorder="1" applyAlignment="1">
      <alignment vertical="top"/>
    </xf>
    <xf numFmtId="0" fontId="0" fillId="0" borderId="4" xfId="0" applyBorder="1" applyAlignment="1">
      <alignment vertical="top"/>
    </xf>
    <xf numFmtId="49" fontId="2" fillId="0" borderId="1" xfId="0" applyNumberFormat="1" applyFont="1" applyBorder="1" applyAlignment="1">
      <alignment horizontal="center" vertical="top"/>
    </xf>
    <xf numFmtId="0" fontId="14" fillId="0" borderId="22" xfId="0" applyFont="1" applyBorder="1" applyAlignment="1">
      <alignment horizontal="center" vertical="top"/>
    </xf>
    <xf numFmtId="0" fontId="14" fillId="0" borderId="0" xfId="0" applyFont="1" applyAlignment="1">
      <alignment horizontal="center" vertical="top"/>
    </xf>
    <xf numFmtId="0" fontId="15" fillId="0" borderId="2" xfId="0" applyFont="1" applyBorder="1" applyAlignment="1">
      <alignment horizontal="center" vertical="top"/>
    </xf>
    <xf numFmtId="0" fontId="14" fillId="0" borderId="10" xfId="5" applyFont="1" applyBorder="1" applyAlignment="1" applyProtection="1">
      <alignment horizontal="center" vertical="top"/>
      <protection hidden="1"/>
    </xf>
    <xf numFmtId="0" fontId="14" fillId="0" borderId="5" xfId="0" applyFont="1" applyBorder="1" applyAlignment="1" applyProtection="1">
      <alignment horizontal="left" vertical="top" wrapText="1" indent="1"/>
      <protection hidden="1"/>
    </xf>
    <xf numFmtId="0" fontId="6" fillId="0" borderId="16" xfId="8" applyFont="1" applyBorder="1" applyAlignment="1">
      <alignment horizontal="left" indent="2"/>
    </xf>
    <xf numFmtId="0" fontId="22" fillId="0" borderId="16" xfId="8" applyFont="1" applyBorder="1" applyAlignment="1">
      <alignment horizontal="left" indent="2"/>
    </xf>
    <xf numFmtId="0" fontId="1" fillId="0" borderId="21" xfId="9" applyFont="1" applyBorder="1"/>
    <xf numFmtId="0" fontId="1" fillId="0" borderId="22" xfId="9" applyFont="1" applyBorder="1"/>
    <xf numFmtId="0" fontId="15" fillId="0" borderId="5" xfId="0" applyFont="1" applyBorder="1" applyAlignment="1" applyProtection="1">
      <alignment horizontal="left" vertical="top" wrapText="1" indent="1"/>
      <protection hidden="1"/>
    </xf>
    <xf numFmtId="0" fontId="2" fillId="0" borderId="5" xfId="0" applyFont="1" applyBorder="1" applyAlignment="1" applyProtection="1">
      <alignment vertical="top" wrapText="1"/>
      <protection hidden="1"/>
    </xf>
    <xf numFmtId="0" fontId="14" fillId="0" borderId="5" xfId="0" applyFont="1" applyBorder="1" applyAlignment="1" applyProtection="1">
      <alignment horizontal="left" vertical="top" indent="1"/>
      <protection hidden="1"/>
    </xf>
    <xf numFmtId="165" fontId="6" fillId="0" borderId="6" xfId="1" applyFont="1" applyBorder="1" applyAlignment="1">
      <alignment vertical="top" wrapText="1"/>
    </xf>
    <xf numFmtId="165" fontId="14" fillId="0" borderId="22" xfId="1" applyFont="1" applyBorder="1"/>
    <xf numFmtId="165" fontId="14" fillId="0" borderId="0" xfId="1" applyFont="1" applyBorder="1"/>
    <xf numFmtId="165" fontId="9" fillId="0" borderId="43" xfId="1" applyFont="1" applyBorder="1" applyAlignment="1">
      <alignment vertical="top" wrapText="1"/>
    </xf>
    <xf numFmtId="165" fontId="6" fillId="0" borderId="6" xfId="1" applyFont="1" applyFill="1" applyBorder="1" applyAlignment="1">
      <alignment vertical="top" wrapText="1"/>
    </xf>
    <xf numFmtId="0" fontId="28" fillId="0" borderId="10" xfId="5" applyFont="1" applyBorder="1" applyAlignment="1" applyProtection="1">
      <alignment horizontal="left"/>
      <protection hidden="1"/>
    </xf>
    <xf numFmtId="0" fontId="28" fillId="0" borderId="8" xfId="5" applyFont="1" applyBorder="1" applyAlignment="1" applyProtection="1">
      <alignment horizontal="left"/>
      <protection hidden="1"/>
    </xf>
    <xf numFmtId="166" fontId="24" fillId="0" borderId="10" xfId="3" applyFont="1" applyBorder="1" applyAlignment="1" applyProtection="1">
      <alignment horizontal="left"/>
      <protection hidden="1"/>
    </xf>
    <xf numFmtId="166" fontId="24" fillId="0" borderId="8" xfId="3" applyFont="1" applyBorder="1" applyAlignment="1" applyProtection="1">
      <alignment horizontal="left"/>
      <protection hidden="1"/>
    </xf>
    <xf numFmtId="0" fontId="23" fillId="0" borderId="0" xfId="0" applyFont="1" applyAlignment="1">
      <alignment horizontal="left"/>
    </xf>
    <xf numFmtId="164" fontId="24" fillId="0" borderId="0" xfId="2" applyFont="1" applyAlignment="1">
      <alignment horizontal="left"/>
    </xf>
    <xf numFmtId="164" fontId="24" fillId="0" borderId="40" xfId="2" applyFont="1" applyBorder="1" applyAlignment="1">
      <alignment horizontal="left"/>
    </xf>
    <xf numFmtId="0" fontId="23" fillId="0" borderId="38" xfId="0" applyFont="1" applyBorder="1" applyAlignment="1">
      <alignment horizontal="left"/>
    </xf>
    <xf numFmtId="0" fontId="23" fillId="0" borderId="39" xfId="0" applyFont="1" applyBorder="1" applyAlignment="1">
      <alignment horizontal="left"/>
    </xf>
    <xf numFmtId="0" fontId="26" fillId="0" borderId="41" xfId="0" applyFont="1" applyBorder="1" applyAlignment="1">
      <alignment horizontal="left" vertical="top" wrapText="1"/>
    </xf>
    <xf numFmtId="0" fontId="26" fillId="0" borderId="42" xfId="0" applyFont="1" applyBorder="1" applyAlignment="1">
      <alignment horizontal="left" vertical="top" wrapText="1"/>
    </xf>
    <xf numFmtId="0" fontId="26" fillId="0" borderId="0" xfId="0" applyFont="1" applyAlignment="1">
      <alignment horizontal="left" wrapText="1"/>
    </xf>
    <xf numFmtId="166" fontId="29" fillId="0" borderId="10" xfId="3" applyFont="1" applyBorder="1" applyAlignment="1">
      <alignment horizontal="left" vertical="top" wrapText="1"/>
    </xf>
    <xf numFmtId="166" fontId="29" fillId="0" borderId="8" xfId="3" applyFont="1" applyBorder="1" applyAlignment="1">
      <alignment horizontal="left" vertical="top" wrapText="1"/>
    </xf>
    <xf numFmtId="0" fontId="9" fillId="0" borderId="12" xfId="3" applyNumberFormat="1" applyFont="1" applyBorder="1" applyAlignment="1" applyProtection="1">
      <alignment horizontal="left" vertical="top"/>
      <protection hidden="1"/>
    </xf>
    <xf numFmtId="0" fontId="9" fillId="0" borderId="13" xfId="3" applyNumberFormat="1" applyFont="1" applyBorder="1" applyAlignment="1" applyProtection="1">
      <alignment horizontal="left" vertical="top"/>
      <protection hidden="1"/>
    </xf>
    <xf numFmtId="0" fontId="9" fillId="0" borderId="14" xfId="3" applyNumberFormat="1" applyFont="1" applyBorder="1" applyAlignment="1" applyProtection="1">
      <alignment horizontal="left" vertical="top"/>
      <protection hidden="1"/>
    </xf>
    <xf numFmtId="0" fontId="2" fillId="0" borderId="0" xfId="0" applyFont="1" applyAlignment="1">
      <alignment horizontal="left" wrapText="1"/>
    </xf>
    <xf numFmtId="0" fontId="9" fillId="0" borderId="36" xfId="3" applyNumberFormat="1" applyFont="1" applyBorder="1" applyAlignment="1" applyProtection="1">
      <alignment horizontal="left" vertical="top"/>
      <protection hidden="1"/>
    </xf>
    <xf numFmtId="0" fontId="9" fillId="0" borderId="37" xfId="3" applyNumberFormat="1" applyFont="1" applyBorder="1" applyAlignment="1" applyProtection="1">
      <alignment horizontal="left" vertical="top"/>
      <protection hidden="1"/>
    </xf>
    <xf numFmtId="165" fontId="6" fillId="0" borderId="40" xfId="1" applyFont="1" applyFill="1" applyBorder="1" applyAlignment="1">
      <alignment horizontal="center"/>
    </xf>
  </cellXfs>
  <cellStyles count="11">
    <cellStyle name="Comma" xfId="1" builtinId="3"/>
    <cellStyle name="Comma 2" xfId="2" xr:uid="{00000000-0005-0000-0000-000001000000}"/>
    <cellStyle name="Comma 3" xfId="7" xr:uid="{00000000-0005-0000-0000-000002000000}"/>
    <cellStyle name="Comma 6 2" xfId="10" xr:uid="{00000000-0005-0000-0000-000003000000}"/>
    <cellStyle name="M-Code" xfId="4" xr:uid="{00000000-0005-0000-0000-000004000000}"/>
    <cellStyle name="Normal" xfId="0" builtinId="0"/>
    <cellStyle name="Normal 2" xfId="3" xr:uid="{00000000-0005-0000-0000-000006000000}"/>
    <cellStyle name="Normal 2 2" xfId="6" xr:uid="{00000000-0005-0000-0000-000007000000}"/>
    <cellStyle name="Normal 2 2 2" xfId="8" xr:uid="{00000000-0005-0000-0000-000008000000}"/>
    <cellStyle name="Normal 3" xfId="9" xr:uid="{00000000-0005-0000-0000-000009000000}"/>
    <cellStyle name="Normal_R - Tiling1" xfId="5"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2018%20-%20Contracts\014%20-%20UWC%20CSSS\Valuations\VOs\UWC%20CSSS%20-%20VARIA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ctrical Work"/>
      <sheetName val="Carpentry Doors &amp; Frames"/>
      <sheetName val="Fire Doors"/>
      <sheetName val="CI 4"/>
      <sheetName val="CI 5"/>
      <sheetName val="CI 8"/>
      <sheetName val="CI 9"/>
      <sheetName val="CI 11"/>
      <sheetName val="CI 14"/>
      <sheetName val="CI 15"/>
      <sheetName val="CI 20"/>
      <sheetName val="CI 17"/>
      <sheetName val="Tiling"/>
      <sheetName val="HVAC"/>
      <sheetName val="Plumb - C3"/>
      <sheetName val="Plumb - C4"/>
      <sheetName val="Plumb - Pan"/>
      <sheetName val="Ceilings"/>
      <sheetName val="Fire Detection"/>
      <sheetName val="Fire Doors Post"/>
      <sheetName val="Fire Detection (2)"/>
      <sheetName val="Fire Detection revised"/>
      <sheetName val="Paver"/>
      <sheetName val="Sheet1"/>
    </sheetNames>
    <sheetDataSet>
      <sheetData sheetId="0"/>
      <sheetData sheetId="1"/>
      <sheetData sheetId="2">
        <row r="20">
          <cell r="G20">
            <v>46775.619999999995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12"/>
  <sheetViews>
    <sheetView tabSelected="1" view="pageBreakPreview" zoomScaleNormal="100" zoomScaleSheetLayoutView="100" workbookViewId="0">
      <selection activeCell="C22" sqref="C22"/>
    </sheetView>
  </sheetViews>
  <sheetFormatPr defaultColWidth="8.7109375" defaultRowHeight="12.95" customHeight="1" x14ac:dyDescent="0.25"/>
  <cols>
    <col min="1" max="1" width="12.7109375" style="51" customWidth="1"/>
    <col min="2" max="2" width="90.42578125" style="51" bestFit="1" customWidth="1"/>
    <col min="3" max="3" width="18.7109375" style="52" customWidth="1"/>
    <col min="4" max="4" width="15.140625" style="39" bestFit="1" customWidth="1"/>
    <col min="5" max="243" width="9.85546875" style="39" customWidth="1"/>
    <col min="244" max="244" width="10.42578125" style="39" customWidth="1"/>
    <col min="245" max="245" width="50.7109375" style="39" customWidth="1"/>
    <col min="246" max="247" width="5.7109375" style="39" customWidth="1"/>
    <col min="248" max="248" width="10.5703125" style="39" customWidth="1"/>
    <col min="249" max="249" width="15.5703125" style="39" customWidth="1"/>
    <col min="250" max="250" width="2.85546875" style="39" customWidth="1"/>
    <col min="251" max="251" width="18.7109375" style="39" customWidth="1"/>
    <col min="252" max="487" width="9.85546875" style="39" customWidth="1"/>
    <col min="488" max="16384" width="8.7109375" style="39"/>
  </cols>
  <sheetData>
    <row r="1" spans="1:3" ht="12.95" customHeight="1" thickBot="1" x14ac:dyDescent="0.3">
      <c r="A1" s="166"/>
      <c r="B1" s="167"/>
      <c r="C1" s="64"/>
    </row>
    <row r="2" spans="1:3" ht="15" customHeight="1" x14ac:dyDescent="0.2">
      <c r="A2" s="62" t="s">
        <v>35</v>
      </c>
      <c r="B2" s="63" t="s">
        <v>66</v>
      </c>
      <c r="C2" s="64"/>
    </row>
    <row r="3" spans="1:3" ht="15" customHeight="1" x14ac:dyDescent="0.2">
      <c r="A3" s="65"/>
      <c r="B3" s="66"/>
      <c r="C3" s="67"/>
    </row>
    <row r="4" spans="1:3" ht="30" x14ac:dyDescent="0.2">
      <c r="A4" s="65" t="s">
        <v>36</v>
      </c>
      <c r="B4" s="66" t="s">
        <v>77</v>
      </c>
      <c r="C4" s="67"/>
    </row>
    <row r="5" spans="1:3" ht="15" customHeight="1" x14ac:dyDescent="0.25">
      <c r="A5" s="68"/>
      <c r="B5" s="42"/>
      <c r="C5" s="69"/>
    </row>
    <row r="6" spans="1:3" s="41" customFormat="1" ht="35.25" customHeight="1" x14ac:dyDescent="0.25">
      <c r="A6" s="70" t="s">
        <v>37</v>
      </c>
      <c r="B6" s="43" t="s">
        <v>2</v>
      </c>
      <c r="C6" s="71" t="s">
        <v>6</v>
      </c>
    </row>
    <row r="7" spans="1:3" ht="15" customHeight="1" x14ac:dyDescent="0.25">
      <c r="A7" s="72"/>
      <c r="B7" s="44"/>
      <c r="C7" s="73"/>
    </row>
    <row r="8" spans="1:3" ht="19.5" customHeight="1" x14ac:dyDescent="0.3">
      <c r="A8" s="74"/>
      <c r="B8" s="45" t="s">
        <v>42</v>
      </c>
      <c r="C8" s="75"/>
    </row>
    <row r="9" spans="1:3" ht="15" customHeight="1" x14ac:dyDescent="0.25">
      <c r="A9" s="74"/>
      <c r="B9" s="46"/>
      <c r="C9" s="76"/>
    </row>
    <row r="10" spans="1:3" ht="15" customHeight="1" x14ac:dyDescent="0.25">
      <c r="A10" s="74" t="s">
        <v>10</v>
      </c>
      <c r="B10" s="46" t="str">
        <f>'Pricing Assumptions'!$C$7</f>
        <v>PRICING ASSUMPTIONS</v>
      </c>
      <c r="C10" s="79"/>
    </row>
    <row r="11" spans="1:3" ht="15" customHeight="1" x14ac:dyDescent="0.25">
      <c r="A11" s="74"/>
      <c r="B11" s="46"/>
      <c r="C11" s="76"/>
    </row>
    <row r="12" spans="1:3" ht="15" customHeight="1" x14ac:dyDescent="0.25">
      <c r="A12" s="74"/>
      <c r="B12" s="53"/>
      <c r="C12" s="76"/>
    </row>
    <row r="13" spans="1:3" ht="15" customHeight="1" x14ac:dyDescent="0.25">
      <c r="A13" s="74" t="s">
        <v>8</v>
      </c>
      <c r="B13" s="164" t="str">
        <f>'P&amp;G'!C7</f>
        <v>SECTION 1 - PRELIMINARIES AND GENERAL</v>
      </c>
      <c r="C13" s="79">
        <f>'P&amp;G'!G33</f>
        <v>0</v>
      </c>
    </row>
    <row r="14" spans="1:3" ht="15" customHeight="1" x14ac:dyDescent="0.25">
      <c r="A14" s="74"/>
      <c r="B14" s="46"/>
      <c r="C14" s="76"/>
    </row>
    <row r="15" spans="1:3" ht="15" customHeight="1" x14ac:dyDescent="0.25">
      <c r="A15" s="74" t="s">
        <v>11</v>
      </c>
      <c r="B15" s="164" t="str">
        <f>'Wall of names'!C7</f>
        <v>SECTION 2 - BUILDING WORKS (WALL OF NAMES)</v>
      </c>
      <c r="C15" s="79">
        <f>'Wall of names'!G75</f>
        <v>0</v>
      </c>
    </row>
    <row r="16" spans="1:3" ht="15" customHeight="1" x14ac:dyDescent="0.25">
      <c r="A16" s="74"/>
      <c r="B16" s="165"/>
      <c r="C16" s="110"/>
    </row>
    <row r="17" spans="1:4" ht="15" customHeight="1" x14ac:dyDescent="0.25">
      <c r="A17" s="74"/>
      <c r="B17" s="54"/>
      <c r="C17" s="76"/>
    </row>
    <row r="18" spans="1:4" ht="15" customHeight="1" x14ac:dyDescent="0.25">
      <c r="A18" s="74"/>
      <c r="B18" s="54"/>
      <c r="C18" s="78"/>
    </row>
    <row r="19" spans="1:4" ht="15" customHeight="1" x14ac:dyDescent="0.25">
      <c r="A19" s="74"/>
      <c r="B19" s="55" t="s">
        <v>38</v>
      </c>
      <c r="C19" s="79"/>
    </row>
    <row r="20" spans="1:4" ht="15" customHeight="1" x14ac:dyDescent="0.25">
      <c r="A20" s="74"/>
      <c r="B20" s="56"/>
      <c r="C20" s="80"/>
    </row>
    <row r="21" spans="1:4" ht="15" customHeight="1" x14ac:dyDescent="0.25">
      <c r="A21" s="74"/>
      <c r="B21" s="46" t="s">
        <v>114</v>
      </c>
      <c r="C21" s="77">
        <f>C19*10%</f>
        <v>0</v>
      </c>
    </row>
    <row r="22" spans="1:4" ht="15" customHeight="1" x14ac:dyDescent="0.25">
      <c r="A22" s="74"/>
      <c r="B22" s="54"/>
      <c r="C22" s="78"/>
    </row>
    <row r="23" spans="1:4" ht="15" customHeight="1" x14ac:dyDescent="0.25">
      <c r="A23" s="74"/>
      <c r="B23" s="55" t="s">
        <v>39</v>
      </c>
      <c r="C23" s="79">
        <f>SUM(C13:C22)</f>
        <v>0</v>
      </c>
    </row>
    <row r="24" spans="1:4" ht="15" customHeight="1" x14ac:dyDescent="0.25">
      <c r="A24" s="74"/>
      <c r="B24" s="56"/>
      <c r="C24" s="80"/>
    </row>
    <row r="25" spans="1:4" ht="15" customHeight="1" x14ac:dyDescent="0.25">
      <c r="A25" s="74"/>
      <c r="B25" s="46" t="s">
        <v>40</v>
      </c>
      <c r="C25" s="79">
        <f>SUM(C23)*15%</f>
        <v>0</v>
      </c>
    </row>
    <row r="26" spans="1:4" ht="15" customHeight="1" thickBot="1" x14ac:dyDescent="0.3">
      <c r="A26" s="81"/>
      <c r="B26" s="54"/>
      <c r="C26" s="78"/>
    </row>
    <row r="27" spans="1:4" ht="15" customHeight="1" thickBot="1" x14ac:dyDescent="0.3">
      <c r="A27" s="61"/>
      <c r="B27" s="57" t="s">
        <v>41</v>
      </c>
      <c r="C27" s="82">
        <f>SUM(C23:C26)</f>
        <v>0</v>
      </c>
    </row>
    <row r="28" spans="1:4" ht="15" customHeight="1" x14ac:dyDescent="0.25">
      <c r="A28" s="59"/>
      <c r="B28" s="47"/>
      <c r="C28" s="48"/>
    </row>
    <row r="29" spans="1:4" ht="15" customHeight="1" x14ac:dyDescent="0.25">
      <c r="A29" s="59"/>
      <c r="B29" s="47"/>
      <c r="C29" s="48"/>
    </row>
    <row r="30" spans="1:4" ht="15" customHeight="1" x14ac:dyDescent="0.25">
      <c r="A30" s="59"/>
      <c r="B30" s="47"/>
      <c r="C30" s="48"/>
    </row>
    <row r="31" spans="1:4" ht="15" customHeight="1" x14ac:dyDescent="0.25">
      <c r="A31" s="59"/>
      <c r="B31" s="47"/>
      <c r="C31" s="48"/>
    </row>
    <row r="32" spans="1:4" s="40" customFormat="1" ht="15" customHeight="1" x14ac:dyDescent="0.25">
      <c r="A32" s="59"/>
      <c r="B32" s="47"/>
      <c r="C32" s="48"/>
      <c r="D32" s="39"/>
    </row>
    <row r="33" spans="1:4" s="40" customFormat="1" ht="15" customHeight="1" x14ac:dyDescent="0.25">
      <c r="A33" s="60"/>
      <c r="B33" s="49"/>
      <c r="C33" s="48"/>
      <c r="D33" s="39"/>
    </row>
    <row r="34" spans="1:4" s="40" customFormat="1" ht="15" customHeight="1" x14ac:dyDescent="0.25">
      <c r="A34" s="60"/>
      <c r="B34" s="49"/>
      <c r="C34" s="48"/>
      <c r="D34" s="39"/>
    </row>
    <row r="35" spans="1:4" s="40" customFormat="1" ht="15" customHeight="1" x14ac:dyDescent="0.25">
      <c r="A35" s="60"/>
      <c r="B35" s="49"/>
      <c r="C35" s="48"/>
      <c r="D35" s="39"/>
    </row>
    <row r="36" spans="1:4" s="40" customFormat="1" ht="15" customHeight="1" x14ac:dyDescent="0.25">
      <c r="A36" s="51"/>
      <c r="B36" s="51"/>
      <c r="C36" s="58"/>
      <c r="D36" s="39"/>
    </row>
    <row r="37" spans="1:4" s="40" customFormat="1" ht="15" customHeight="1" x14ac:dyDescent="0.25">
      <c r="A37" s="51"/>
      <c r="B37" s="51"/>
      <c r="C37" s="58"/>
      <c r="D37" s="39"/>
    </row>
    <row r="38" spans="1:4" s="40" customFormat="1" ht="15" customHeight="1" x14ac:dyDescent="0.25">
      <c r="A38" s="51"/>
      <c r="B38" s="51"/>
      <c r="C38" s="58"/>
      <c r="D38" s="39"/>
    </row>
    <row r="39" spans="1:4" s="40" customFormat="1" ht="15" customHeight="1" x14ac:dyDescent="0.25">
      <c r="A39" s="51"/>
      <c r="B39" s="51"/>
      <c r="C39" s="58"/>
      <c r="D39" s="39"/>
    </row>
    <row r="40" spans="1:4" s="40" customFormat="1" ht="15" customHeight="1" x14ac:dyDescent="0.25">
      <c r="A40" s="51"/>
      <c r="B40" s="51"/>
      <c r="C40" s="50"/>
      <c r="D40" s="39"/>
    </row>
    <row r="41" spans="1:4" s="40" customFormat="1" ht="15" customHeight="1" x14ac:dyDescent="0.25">
      <c r="A41" s="51"/>
      <c r="B41" s="51"/>
      <c r="C41" s="58"/>
      <c r="D41" s="39"/>
    </row>
    <row r="42" spans="1:4" s="40" customFormat="1" ht="15" customHeight="1" x14ac:dyDescent="0.25">
      <c r="A42" s="51"/>
      <c r="B42" s="51"/>
      <c r="C42" s="58"/>
      <c r="D42" s="39"/>
    </row>
    <row r="43" spans="1:4" s="40" customFormat="1" ht="15" customHeight="1" x14ac:dyDescent="0.25">
      <c r="A43" s="51"/>
      <c r="B43" s="51"/>
      <c r="C43" s="58"/>
      <c r="D43" s="39"/>
    </row>
    <row r="44" spans="1:4" s="40" customFormat="1" ht="15" customHeight="1" x14ac:dyDescent="0.25">
      <c r="A44" s="51"/>
      <c r="B44" s="51"/>
      <c r="C44" s="58"/>
      <c r="D44" s="39"/>
    </row>
    <row r="45" spans="1:4" s="40" customFormat="1" ht="15" customHeight="1" x14ac:dyDescent="0.25">
      <c r="A45" s="51"/>
      <c r="B45" s="51"/>
      <c r="C45" s="58"/>
      <c r="D45" s="39"/>
    </row>
    <row r="46" spans="1:4" s="40" customFormat="1" ht="15" customHeight="1" x14ac:dyDescent="0.25">
      <c r="A46" s="51"/>
      <c r="B46" s="51"/>
      <c r="C46" s="58"/>
      <c r="D46" s="39"/>
    </row>
    <row r="47" spans="1:4" s="40" customFormat="1" ht="15" customHeight="1" x14ac:dyDescent="0.25">
      <c r="A47" s="51"/>
      <c r="B47" s="51"/>
      <c r="C47" s="58"/>
      <c r="D47" s="39"/>
    </row>
    <row r="48" spans="1:4" s="40" customFormat="1" ht="15" customHeight="1" x14ac:dyDescent="0.25">
      <c r="A48" s="51"/>
      <c r="B48" s="51"/>
      <c r="C48" s="58"/>
      <c r="D48" s="39"/>
    </row>
    <row r="49" spans="1:4" s="40" customFormat="1" ht="15" customHeight="1" x14ac:dyDescent="0.25">
      <c r="A49" s="51"/>
      <c r="B49" s="51"/>
      <c r="C49" s="58"/>
      <c r="D49" s="39"/>
    </row>
    <row r="50" spans="1:4" s="40" customFormat="1" ht="15" customHeight="1" x14ac:dyDescent="0.25">
      <c r="A50" s="51"/>
      <c r="B50" s="51"/>
      <c r="C50" s="58"/>
      <c r="D50" s="39"/>
    </row>
    <row r="51" spans="1:4" s="40" customFormat="1" ht="15" customHeight="1" x14ac:dyDescent="0.25">
      <c r="A51" s="51"/>
      <c r="B51" s="51"/>
      <c r="C51" s="58"/>
      <c r="D51" s="39"/>
    </row>
    <row r="52" spans="1:4" s="40" customFormat="1" ht="15" customHeight="1" x14ac:dyDescent="0.25">
      <c r="A52" s="51"/>
      <c r="B52" s="51"/>
      <c r="C52" s="58"/>
      <c r="D52" s="39"/>
    </row>
    <row r="53" spans="1:4" s="40" customFormat="1" ht="15" customHeight="1" x14ac:dyDescent="0.25">
      <c r="A53" s="51"/>
      <c r="B53" s="51"/>
      <c r="C53" s="58"/>
      <c r="D53" s="39"/>
    </row>
    <row r="54" spans="1:4" s="40" customFormat="1" ht="15" customHeight="1" x14ac:dyDescent="0.25">
      <c r="A54" s="51"/>
      <c r="B54" s="51"/>
      <c r="C54" s="58"/>
      <c r="D54" s="39"/>
    </row>
    <row r="55" spans="1:4" s="40" customFormat="1" ht="15" customHeight="1" x14ac:dyDescent="0.25">
      <c r="A55" s="51"/>
      <c r="B55" s="51"/>
      <c r="C55" s="58"/>
      <c r="D55" s="39"/>
    </row>
    <row r="56" spans="1:4" s="40" customFormat="1" ht="29.25" customHeight="1" x14ac:dyDescent="0.25">
      <c r="A56" s="51"/>
      <c r="B56" s="51"/>
      <c r="C56" s="58"/>
      <c r="D56" s="39"/>
    </row>
    <row r="57" spans="1:4" s="40" customFormat="1" ht="12.95" customHeight="1" x14ac:dyDescent="0.25">
      <c r="A57" s="51"/>
      <c r="B57" s="51"/>
      <c r="C57" s="58"/>
      <c r="D57" s="39"/>
    </row>
    <row r="58" spans="1:4" s="40" customFormat="1" ht="12.95" customHeight="1" x14ac:dyDescent="0.25">
      <c r="A58" s="51"/>
      <c r="B58" s="51"/>
      <c r="C58" s="58"/>
      <c r="D58" s="39"/>
    </row>
    <row r="59" spans="1:4" s="40" customFormat="1" ht="12.95" customHeight="1" x14ac:dyDescent="0.25">
      <c r="A59" s="51"/>
      <c r="B59" s="51"/>
      <c r="C59" s="58"/>
      <c r="D59" s="39"/>
    </row>
    <row r="60" spans="1:4" s="40" customFormat="1" ht="12.95" customHeight="1" x14ac:dyDescent="0.25">
      <c r="A60" s="51"/>
      <c r="B60" s="51"/>
      <c r="C60" s="58"/>
      <c r="D60" s="39"/>
    </row>
    <row r="61" spans="1:4" s="40" customFormat="1" ht="12.95" customHeight="1" x14ac:dyDescent="0.25">
      <c r="A61" s="51"/>
      <c r="B61" s="51"/>
      <c r="C61" s="58"/>
      <c r="D61" s="39"/>
    </row>
    <row r="62" spans="1:4" s="40" customFormat="1" ht="12.95" customHeight="1" x14ac:dyDescent="0.25">
      <c r="A62" s="51"/>
      <c r="B62" s="51"/>
      <c r="C62" s="58"/>
      <c r="D62" s="39"/>
    </row>
    <row r="63" spans="1:4" s="40" customFormat="1" ht="12.95" customHeight="1" x14ac:dyDescent="0.25">
      <c r="A63" s="51"/>
      <c r="B63" s="51"/>
      <c r="C63" s="58"/>
      <c r="D63" s="39"/>
    </row>
    <row r="64" spans="1:4" s="40" customFormat="1" ht="12.95" customHeight="1" x14ac:dyDescent="0.25">
      <c r="A64" s="51"/>
      <c r="B64" s="51"/>
      <c r="C64" s="58"/>
      <c r="D64" s="39"/>
    </row>
    <row r="65" spans="1:4" s="40" customFormat="1" ht="12.95" customHeight="1" x14ac:dyDescent="0.25">
      <c r="A65" s="51"/>
      <c r="B65" s="51"/>
      <c r="C65" s="58"/>
      <c r="D65" s="39"/>
    </row>
    <row r="66" spans="1:4" s="40" customFormat="1" ht="12.95" customHeight="1" x14ac:dyDescent="0.25">
      <c r="A66" s="51"/>
      <c r="B66" s="51"/>
      <c r="C66" s="58"/>
      <c r="D66" s="39"/>
    </row>
    <row r="67" spans="1:4" s="40" customFormat="1" ht="12.95" customHeight="1" x14ac:dyDescent="0.25">
      <c r="A67" s="51"/>
      <c r="B67" s="51"/>
      <c r="C67" s="58"/>
      <c r="D67" s="39"/>
    </row>
    <row r="68" spans="1:4" s="40" customFormat="1" ht="12.95" customHeight="1" x14ac:dyDescent="0.25">
      <c r="A68" s="51"/>
      <c r="B68" s="51"/>
      <c r="C68" s="58"/>
      <c r="D68" s="39"/>
    </row>
    <row r="69" spans="1:4" s="40" customFormat="1" ht="12.95" customHeight="1" x14ac:dyDescent="0.25">
      <c r="A69" s="51"/>
      <c r="B69" s="51"/>
      <c r="C69" s="58"/>
      <c r="D69" s="39"/>
    </row>
    <row r="70" spans="1:4" s="40" customFormat="1" ht="12.95" customHeight="1" x14ac:dyDescent="0.25">
      <c r="A70" s="51"/>
      <c r="B70" s="51"/>
      <c r="C70" s="58"/>
      <c r="D70" s="39"/>
    </row>
    <row r="71" spans="1:4" s="40" customFormat="1" ht="12.95" customHeight="1" x14ac:dyDescent="0.25">
      <c r="A71" s="51"/>
      <c r="B71" s="51"/>
      <c r="C71" s="58"/>
      <c r="D71" s="39"/>
    </row>
    <row r="72" spans="1:4" s="40" customFormat="1" ht="12.95" customHeight="1" x14ac:dyDescent="0.25">
      <c r="A72" s="51"/>
      <c r="B72" s="51"/>
      <c r="C72" s="58"/>
      <c r="D72" s="39"/>
    </row>
    <row r="73" spans="1:4" s="40" customFormat="1" ht="12.95" customHeight="1" x14ac:dyDescent="0.25">
      <c r="A73" s="51"/>
      <c r="B73" s="51"/>
      <c r="C73" s="58"/>
      <c r="D73" s="39"/>
    </row>
    <row r="74" spans="1:4" s="40" customFormat="1" ht="12.95" customHeight="1" x14ac:dyDescent="0.25">
      <c r="A74" s="51"/>
      <c r="B74" s="51"/>
      <c r="C74" s="58"/>
      <c r="D74" s="39"/>
    </row>
    <row r="75" spans="1:4" s="40" customFormat="1" ht="12.95" customHeight="1" x14ac:dyDescent="0.25">
      <c r="A75" s="51"/>
      <c r="B75" s="51"/>
      <c r="C75" s="58"/>
      <c r="D75" s="39"/>
    </row>
    <row r="76" spans="1:4" s="40" customFormat="1" ht="12.95" customHeight="1" x14ac:dyDescent="0.25">
      <c r="A76" s="51"/>
      <c r="B76" s="51"/>
      <c r="C76" s="58"/>
      <c r="D76" s="39"/>
    </row>
    <row r="77" spans="1:4" s="40" customFormat="1" ht="12.95" customHeight="1" x14ac:dyDescent="0.25">
      <c r="A77" s="51"/>
      <c r="B77" s="51"/>
      <c r="C77" s="58"/>
      <c r="D77" s="39"/>
    </row>
    <row r="78" spans="1:4" s="40" customFormat="1" ht="12.95" customHeight="1" x14ac:dyDescent="0.25">
      <c r="A78" s="51"/>
      <c r="B78" s="51"/>
      <c r="C78" s="58"/>
      <c r="D78" s="39"/>
    </row>
    <row r="79" spans="1:4" s="40" customFormat="1" ht="12.95" customHeight="1" x14ac:dyDescent="0.25">
      <c r="A79" s="51"/>
      <c r="B79" s="51"/>
      <c r="C79" s="58"/>
      <c r="D79" s="39"/>
    </row>
    <row r="80" spans="1:4" s="40" customFormat="1" ht="12.95" customHeight="1" x14ac:dyDescent="0.25">
      <c r="A80" s="51"/>
      <c r="B80" s="51"/>
      <c r="C80" s="58"/>
      <c r="D80" s="39"/>
    </row>
    <row r="81" spans="1:4" s="40" customFormat="1" ht="12.95" customHeight="1" x14ac:dyDescent="0.25">
      <c r="A81" s="51"/>
      <c r="B81" s="51"/>
      <c r="C81" s="58"/>
      <c r="D81" s="39"/>
    </row>
    <row r="82" spans="1:4" s="40" customFormat="1" ht="12.95" customHeight="1" x14ac:dyDescent="0.25">
      <c r="A82" s="51"/>
      <c r="B82" s="51"/>
      <c r="C82" s="58"/>
      <c r="D82" s="39"/>
    </row>
    <row r="83" spans="1:4" s="40" customFormat="1" ht="12.95" customHeight="1" x14ac:dyDescent="0.25">
      <c r="A83" s="51"/>
      <c r="B83" s="51"/>
      <c r="C83" s="58"/>
      <c r="D83" s="39"/>
    </row>
    <row r="84" spans="1:4" s="40" customFormat="1" ht="12.95" customHeight="1" x14ac:dyDescent="0.25">
      <c r="A84" s="51"/>
      <c r="B84" s="51"/>
      <c r="C84" s="58"/>
      <c r="D84" s="39"/>
    </row>
    <row r="85" spans="1:4" s="40" customFormat="1" ht="12.95" customHeight="1" x14ac:dyDescent="0.25">
      <c r="A85" s="51"/>
      <c r="B85" s="51"/>
      <c r="C85" s="58"/>
      <c r="D85" s="39"/>
    </row>
    <row r="86" spans="1:4" s="40" customFormat="1" ht="12.95" customHeight="1" x14ac:dyDescent="0.25">
      <c r="A86" s="51"/>
      <c r="B86" s="51"/>
      <c r="C86" s="58"/>
      <c r="D86" s="39"/>
    </row>
    <row r="87" spans="1:4" s="40" customFormat="1" ht="12.95" customHeight="1" x14ac:dyDescent="0.25">
      <c r="A87" s="51"/>
      <c r="B87" s="51"/>
      <c r="C87" s="58"/>
      <c r="D87" s="39"/>
    </row>
    <row r="88" spans="1:4" s="40" customFormat="1" ht="12.95" customHeight="1" x14ac:dyDescent="0.25">
      <c r="A88" s="51"/>
      <c r="B88" s="51"/>
      <c r="C88" s="58"/>
      <c r="D88" s="39"/>
    </row>
    <row r="89" spans="1:4" s="40" customFormat="1" ht="12.95" customHeight="1" x14ac:dyDescent="0.25">
      <c r="A89" s="51"/>
      <c r="B89" s="51"/>
      <c r="C89" s="58"/>
      <c r="D89" s="39"/>
    </row>
    <row r="90" spans="1:4" s="40" customFormat="1" ht="12.95" customHeight="1" x14ac:dyDescent="0.25">
      <c r="A90" s="51"/>
      <c r="B90" s="51"/>
      <c r="C90" s="58"/>
      <c r="D90" s="39"/>
    </row>
    <row r="91" spans="1:4" s="40" customFormat="1" ht="12.95" customHeight="1" x14ac:dyDescent="0.25">
      <c r="A91" s="51"/>
      <c r="B91" s="51"/>
      <c r="C91" s="58"/>
      <c r="D91" s="39"/>
    </row>
    <row r="92" spans="1:4" s="40" customFormat="1" ht="12.95" customHeight="1" x14ac:dyDescent="0.25">
      <c r="A92" s="51"/>
      <c r="B92" s="51"/>
      <c r="C92" s="58"/>
      <c r="D92" s="39"/>
    </row>
    <row r="93" spans="1:4" s="40" customFormat="1" ht="12.95" customHeight="1" x14ac:dyDescent="0.25">
      <c r="A93" s="51"/>
      <c r="B93" s="51"/>
      <c r="C93" s="58"/>
      <c r="D93" s="39"/>
    </row>
    <row r="94" spans="1:4" s="40" customFormat="1" ht="12.95" customHeight="1" x14ac:dyDescent="0.25">
      <c r="A94" s="51"/>
      <c r="B94" s="51"/>
      <c r="C94" s="58"/>
      <c r="D94" s="39"/>
    </row>
    <row r="95" spans="1:4" s="40" customFormat="1" ht="12.95" customHeight="1" x14ac:dyDescent="0.25">
      <c r="A95" s="51"/>
      <c r="B95" s="51"/>
      <c r="C95" s="58"/>
      <c r="D95" s="39"/>
    </row>
    <row r="96" spans="1:4" s="40" customFormat="1" ht="12.95" customHeight="1" x14ac:dyDescent="0.25">
      <c r="A96" s="51"/>
      <c r="B96" s="51"/>
      <c r="C96" s="58"/>
      <c r="D96" s="39"/>
    </row>
    <row r="97" spans="1:4" s="40" customFormat="1" ht="12.95" customHeight="1" x14ac:dyDescent="0.25">
      <c r="A97" s="51"/>
      <c r="B97" s="51"/>
      <c r="C97" s="58"/>
      <c r="D97" s="39"/>
    </row>
    <row r="98" spans="1:4" s="40" customFormat="1" ht="12.95" customHeight="1" x14ac:dyDescent="0.25">
      <c r="A98" s="51"/>
      <c r="B98" s="51"/>
      <c r="C98" s="58"/>
      <c r="D98" s="39"/>
    </row>
    <row r="99" spans="1:4" s="40" customFormat="1" ht="12.95" customHeight="1" x14ac:dyDescent="0.25">
      <c r="A99" s="51"/>
      <c r="B99" s="51"/>
      <c r="C99" s="58"/>
      <c r="D99" s="39"/>
    </row>
    <row r="100" spans="1:4" s="40" customFormat="1" ht="12.95" customHeight="1" x14ac:dyDescent="0.25">
      <c r="A100" s="51"/>
      <c r="B100" s="51"/>
      <c r="C100" s="58"/>
      <c r="D100" s="39"/>
    </row>
    <row r="101" spans="1:4" s="40" customFormat="1" ht="12.95" customHeight="1" x14ac:dyDescent="0.25">
      <c r="A101" s="51"/>
      <c r="B101" s="51"/>
      <c r="C101" s="58"/>
      <c r="D101" s="39"/>
    </row>
    <row r="102" spans="1:4" s="40" customFormat="1" ht="12.95" customHeight="1" x14ac:dyDescent="0.25">
      <c r="A102" s="51"/>
      <c r="B102" s="51"/>
      <c r="C102" s="58"/>
      <c r="D102" s="39"/>
    </row>
    <row r="103" spans="1:4" s="40" customFormat="1" ht="12.95" customHeight="1" x14ac:dyDescent="0.25">
      <c r="A103" s="51"/>
      <c r="B103" s="51"/>
      <c r="C103" s="58"/>
      <c r="D103" s="39"/>
    </row>
    <row r="104" spans="1:4" s="40" customFormat="1" ht="12.95" customHeight="1" x14ac:dyDescent="0.25">
      <c r="A104" s="51"/>
      <c r="B104" s="51"/>
      <c r="C104" s="58"/>
      <c r="D104" s="39"/>
    </row>
    <row r="105" spans="1:4" s="40" customFormat="1" ht="12.95" customHeight="1" x14ac:dyDescent="0.25">
      <c r="A105" s="51"/>
      <c r="B105" s="51"/>
      <c r="C105" s="58"/>
      <c r="D105" s="39"/>
    </row>
    <row r="106" spans="1:4" s="40" customFormat="1" ht="12.95" customHeight="1" x14ac:dyDescent="0.25">
      <c r="A106" s="51"/>
      <c r="B106" s="51"/>
      <c r="C106" s="58"/>
      <c r="D106" s="39"/>
    </row>
    <row r="107" spans="1:4" s="40" customFormat="1" ht="12.95" customHeight="1" x14ac:dyDescent="0.25">
      <c r="A107" s="51"/>
      <c r="B107" s="51"/>
      <c r="C107" s="58"/>
      <c r="D107" s="39"/>
    </row>
    <row r="108" spans="1:4" s="40" customFormat="1" ht="12.95" customHeight="1" x14ac:dyDescent="0.25">
      <c r="A108" s="51"/>
      <c r="B108" s="51"/>
      <c r="C108" s="58"/>
      <c r="D108" s="39"/>
    </row>
    <row r="109" spans="1:4" s="40" customFormat="1" ht="12.95" customHeight="1" x14ac:dyDescent="0.25">
      <c r="A109" s="51"/>
      <c r="B109" s="51"/>
      <c r="C109" s="58"/>
      <c r="D109" s="39"/>
    </row>
    <row r="110" spans="1:4" s="40" customFormat="1" ht="12.95" customHeight="1" x14ac:dyDescent="0.25">
      <c r="A110" s="51"/>
      <c r="B110" s="51"/>
      <c r="C110" s="58"/>
      <c r="D110" s="39"/>
    </row>
    <row r="111" spans="1:4" s="40" customFormat="1" ht="12.95" customHeight="1" x14ac:dyDescent="0.25">
      <c r="A111" s="51"/>
      <c r="B111" s="51"/>
      <c r="C111" s="58"/>
      <c r="D111" s="39"/>
    </row>
    <row r="112" spans="1:4" s="40" customFormat="1" ht="12.95" customHeight="1" x14ac:dyDescent="0.25">
      <c r="A112" s="51"/>
      <c r="B112" s="51"/>
      <c r="C112" s="58"/>
      <c r="D112" s="39"/>
    </row>
  </sheetData>
  <pageMargins left="0.75" right="0.75" top="1" bottom="1" header="0.5" footer="0.5"/>
  <pageSetup scale="73" fitToHeight="0" orientation="portrait" r:id="rId1"/>
  <colBreaks count="1" manualBreakCount="1">
    <brk id="6" min="1" max="11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P28"/>
  <sheetViews>
    <sheetView view="pageBreakPreview" topLeftCell="A14" zoomScaleNormal="100" zoomScaleSheetLayoutView="100" workbookViewId="0">
      <selection activeCell="K16" sqref="K16"/>
    </sheetView>
  </sheetViews>
  <sheetFormatPr defaultRowHeight="15" x14ac:dyDescent="0.25"/>
  <cols>
    <col min="1" max="1" width="6.42578125" style="127" customWidth="1"/>
    <col min="2" max="2" width="7.28515625" style="128" customWidth="1"/>
    <col min="3" max="3" width="40.85546875" style="129" customWidth="1"/>
    <col min="4" max="4" width="36" style="129" customWidth="1"/>
    <col min="5" max="5" width="6.85546875" style="130" bestFit="1" customWidth="1"/>
    <col min="6" max="6" width="8.5703125" style="22" hidden="1" customWidth="1"/>
    <col min="7" max="7" width="11" style="8" hidden="1" customWidth="1"/>
    <col min="8" max="8" width="10.42578125" style="8" hidden="1" customWidth="1"/>
    <col min="10" max="10" width="12.5703125" bestFit="1" customWidth="1"/>
  </cols>
  <sheetData>
    <row r="1" spans="1:16" x14ac:dyDescent="0.25">
      <c r="A1" s="180" t="s">
        <v>66</v>
      </c>
      <c r="B1" s="180"/>
      <c r="C1" s="180"/>
      <c r="D1" s="180"/>
      <c r="E1" s="113"/>
      <c r="F1" s="27"/>
      <c r="G1" s="28"/>
      <c r="H1" s="28"/>
    </row>
    <row r="2" spans="1:16" x14ac:dyDescent="0.25">
      <c r="A2" s="111"/>
      <c r="B2" s="112"/>
      <c r="C2" s="181"/>
      <c r="D2" s="181"/>
      <c r="E2" s="113"/>
      <c r="F2" s="27"/>
      <c r="G2" s="28"/>
      <c r="H2" s="28"/>
    </row>
    <row r="3" spans="1:16" ht="29.1" customHeight="1" x14ac:dyDescent="0.25">
      <c r="A3" s="187" t="s">
        <v>76</v>
      </c>
      <c r="B3" s="187"/>
      <c r="C3" s="187"/>
      <c r="D3" s="187"/>
      <c r="E3" s="187"/>
      <c r="F3" s="27"/>
      <c r="G3" s="28"/>
      <c r="H3" s="28"/>
    </row>
    <row r="4" spans="1:16" ht="15.75" thickBot="1" x14ac:dyDescent="0.3">
      <c r="A4" s="114"/>
      <c r="B4" s="112"/>
      <c r="C4" s="182"/>
      <c r="D4" s="182"/>
      <c r="E4" s="113"/>
      <c r="F4" s="27"/>
      <c r="G4" s="28"/>
      <c r="H4" s="28"/>
    </row>
    <row r="5" spans="1:16" s="2" customFormat="1" ht="20.100000000000001" customHeight="1" x14ac:dyDescent="0.25">
      <c r="A5" s="115" t="s">
        <v>0</v>
      </c>
      <c r="B5" s="116" t="s">
        <v>1</v>
      </c>
      <c r="C5" s="183" t="s">
        <v>2</v>
      </c>
      <c r="D5" s="184"/>
      <c r="E5" s="133" t="s">
        <v>3</v>
      </c>
      <c r="F5" s="31" t="s">
        <v>4</v>
      </c>
      <c r="G5" s="32" t="s">
        <v>5</v>
      </c>
      <c r="H5" s="33" t="s">
        <v>6</v>
      </c>
    </row>
    <row r="6" spans="1:16" s="4" customFormat="1" x14ac:dyDescent="0.25">
      <c r="A6" s="117"/>
      <c r="B6" s="118"/>
      <c r="C6" s="185"/>
      <c r="D6" s="186"/>
      <c r="E6" s="134"/>
      <c r="F6" s="19"/>
      <c r="G6" s="11"/>
      <c r="H6" s="12"/>
    </row>
    <row r="7" spans="1:16" s="4" customFormat="1" x14ac:dyDescent="0.25">
      <c r="A7" s="119" t="s">
        <v>7</v>
      </c>
      <c r="B7" s="120"/>
      <c r="C7" s="176" t="s">
        <v>53</v>
      </c>
      <c r="D7" s="177"/>
      <c r="E7" s="121"/>
      <c r="F7" s="19"/>
      <c r="G7" s="11"/>
      <c r="H7" s="12"/>
    </row>
    <row r="8" spans="1:16" s="4" customFormat="1" x14ac:dyDescent="0.25">
      <c r="A8" s="119" t="s">
        <v>7</v>
      </c>
      <c r="B8" s="122"/>
      <c r="C8" s="178"/>
      <c r="D8" s="179"/>
      <c r="E8" s="123"/>
      <c r="F8" s="19"/>
      <c r="G8" s="11"/>
      <c r="H8" s="12"/>
    </row>
    <row r="9" spans="1:16" s="4" customFormat="1" ht="54.75" customHeight="1" x14ac:dyDescent="0.25">
      <c r="A9" s="124" t="s">
        <v>7</v>
      </c>
      <c r="B9" s="125" t="s">
        <v>10</v>
      </c>
      <c r="C9" s="188" t="s">
        <v>54</v>
      </c>
      <c r="D9" s="189"/>
      <c r="E9" s="126" t="s">
        <v>15</v>
      </c>
      <c r="F9" s="19"/>
      <c r="G9" s="11"/>
      <c r="H9" s="12"/>
    </row>
    <row r="10" spans="1:16" s="4" customFormat="1" ht="39" customHeight="1" x14ac:dyDescent="0.25">
      <c r="A10" s="124" t="s">
        <v>7</v>
      </c>
      <c r="B10" s="125" t="s">
        <v>8</v>
      </c>
      <c r="C10" s="188" t="s">
        <v>62</v>
      </c>
      <c r="D10" s="189"/>
      <c r="E10" s="126" t="s">
        <v>15</v>
      </c>
      <c r="F10" s="19"/>
      <c r="G10" s="11"/>
      <c r="H10" s="12"/>
      <c r="J10" s="93"/>
    </row>
    <row r="11" spans="1:16" s="4" customFormat="1" ht="24.75" customHeight="1" x14ac:dyDescent="0.25">
      <c r="A11" s="124"/>
      <c r="B11" s="125" t="s">
        <v>11</v>
      </c>
      <c r="C11" s="188" t="s">
        <v>63</v>
      </c>
      <c r="D11" s="189"/>
      <c r="E11" s="126" t="s">
        <v>15</v>
      </c>
      <c r="F11" s="19"/>
      <c r="G11" s="11"/>
      <c r="H11" s="12"/>
      <c r="J11" s="93"/>
    </row>
    <row r="12" spans="1:16" s="4" customFormat="1" ht="36" customHeight="1" x14ac:dyDescent="0.25">
      <c r="A12" s="124" t="s">
        <v>7</v>
      </c>
      <c r="B12" s="125" t="s">
        <v>12</v>
      </c>
      <c r="C12" s="188" t="s">
        <v>55</v>
      </c>
      <c r="D12" s="189"/>
      <c r="E12" s="126" t="s">
        <v>15</v>
      </c>
      <c r="F12" s="19"/>
      <c r="G12" s="11"/>
      <c r="H12" s="12"/>
    </row>
    <row r="13" spans="1:16" s="4" customFormat="1" ht="52.5" customHeight="1" x14ac:dyDescent="0.25">
      <c r="A13" s="124" t="s">
        <v>7</v>
      </c>
      <c r="B13" s="125" t="s">
        <v>44</v>
      </c>
      <c r="C13" s="188" t="s">
        <v>56</v>
      </c>
      <c r="D13" s="189"/>
      <c r="E13" s="126" t="s">
        <v>15</v>
      </c>
      <c r="F13" s="19"/>
      <c r="G13" s="11"/>
      <c r="H13" s="12"/>
    </row>
    <row r="14" spans="1:16" s="4" customFormat="1" ht="117.75" customHeight="1" x14ac:dyDescent="0.25">
      <c r="A14" s="124" t="s">
        <v>7</v>
      </c>
      <c r="B14" s="125" t="s">
        <v>45</v>
      </c>
      <c r="C14" s="188" t="s">
        <v>57</v>
      </c>
      <c r="D14" s="189"/>
      <c r="E14" s="126" t="s">
        <v>15</v>
      </c>
      <c r="F14" s="19"/>
      <c r="G14" s="11"/>
      <c r="H14" s="12"/>
      <c r="J14" s="93"/>
    </row>
    <row r="15" spans="1:16" s="4" customFormat="1" ht="50.25" customHeight="1" x14ac:dyDescent="0.25">
      <c r="A15" s="124" t="s">
        <v>7</v>
      </c>
      <c r="B15" s="125" t="s">
        <v>46</v>
      </c>
      <c r="C15" s="188" t="s">
        <v>58</v>
      </c>
      <c r="D15" s="189"/>
      <c r="E15" s="126" t="s">
        <v>15</v>
      </c>
      <c r="F15" s="19"/>
      <c r="G15" s="11"/>
      <c r="H15" s="12"/>
    </row>
    <row r="16" spans="1:16" s="4" customFormat="1" ht="55.5" customHeight="1" x14ac:dyDescent="0.25">
      <c r="A16" s="124" t="s">
        <v>7</v>
      </c>
      <c r="B16" s="125" t="s">
        <v>9</v>
      </c>
      <c r="C16" s="188" t="s">
        <v>58</v>
      </c>
      <c r="D16" s="189"/>
      <c r="E16" s="126" t="s">
        <v>15</v>
      </c>
      <c r="F16" s="20"/>
      <c r="G16" s="13"/>
      <c r="H16" s="14"/>
      <c r="N16" s="5"/>
      <c r="P16" s="5"/>
    </row>
    <row r="17" spans="1:8" s="4" customFormat="1" ht="36" customHeight="1" x14ac:dyDescent="0.25">
      <c r="A17" s="124" t="s">
        <v>7</v>
      </c>
      <c r="B17" s="125" t="s">
        <v>43</v>
      </c>
      <c r="C17" s="188" t="s">
        <v>59</v>
      </c>
      <c r="D17" s="189"/>
      <c r="E17" s="126" t="s">
        <v>15</v>
      </c>
      <c r="F17" s="20"/>
      <c r="G17" s="13"/>
      <c r="H17" s="14"/>
    </row>
    <row r="18" spans="1:8" s="4" customFormat="1" ht="135" x14ac:dyDescent="0.25">
      <c r="A18" s="124" t="s">
        <v>7</v>
      </c>
      <c r="B18" s="125" t="s">
        <v>47</v>
      </c>
      <c r="C18" s="131" t="s">
        <v>60</v>
      </c>
      <c r="D18" s="132" t="s">
        <v>61</v>
      </c>
      <c r="E18" s="126"/>
      <c r="F18" s="20"/>
      <c r="G18" s="13"/>
      <c r="H18" s="14"/>
    </row>
    <row r="19" spans="1:8" s="4" customFormat="1" x14ac:dyDescent="0.25">
      <c r="A19" s="190" t="s">
        <v>30</v>
      </c>
      <c r="B19" s="191"/>
      <c r="C19" s="191"/>
      <c r="D19" s="192"/>
      <c r="E19" s="136"/>
      <c r="F19" s="135"/>
      <c r="G19" s="25"/>
      <c r="H19" s="25">
        <f>SUM(H9:H18)</f>
        <v>0</v>
      </c>
    </row>
    <row r="25" spans="1:8" x14ac:dyDescent="0.25">
      <c r="H25" s="8" t="e">
        <f>#REF!</f>
        <v>#REF!</v>
      </c>
    </row>
    <row r="26" spans="1:8" x14ac:dyDescent="0.25">
      <c r="H26" s="8">
        <f>'[1]Fire Doors'!G20</f>
        <v>46775.619999999995</v>
      </c>
    </row>
    <row r="28" spans="1:8" x14ac:dyDescent="0.25">
      <c r="H28" s="8" t="e">
        <f>SUM(H25:H27)</f>
        <v>#REF!</v>
      </c>
    </row>
  </sheetData>
  <mergeCells count="18">
    <mergeCell ref="A19:D19"/>
    <mergeCell ref="C17:D17"/>
    <mergeCell ref="C16:D16"/>
    <mergeCell ref="C15:D15"/>
    <mergeCell ref="C14:D14"/>
    <mergeCell ref="C13:D13"/>
    <mergeCell ref="C12:D12"/>
    <mergeCell ref="C11:D11"/>
    <mergeCell ref="C10:D10"/>
    <mergeCell ref="C9:D9"/>
    <mergeCell ref="C7:D7"/>
    <mergeCell ref="C8:D8"/>
    <mergeCell ref="A1:D1"/>
    <mergeCell ref="C2:D2"/>
    <mergeCell ref="C4:D4"/>
    <mergeCell ref="C5:D5"/>
    <mergeCell ref="C6:D6"/>
    <mergeCell ref="A3:E3"/>
  </mergeCells>
  <printOptions gridLines="1"/>
  <pageMargins left="0.70866141732283461" right="0.70866141732283461" top="0.74803149606299213" bottom="0.74803149606299213" header="0.31496062992125984" footer="0.31496062992125984"/>
  <pageSetup paperSize="9" scale="8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N33"/>
  <sheetViews>
    <sheetView view="pageBreakPreview" topLeftCell="A19" zoomScaleNormal="100" zoomScaleSheetLayoutView="100" workbookViewId="0">
      <selection activeCell="F22" sqref="F22:F31"/>
    </sheetView>
  </sheetViews>
  <sheetFormatPr defaultRowHeight="15" x14ac:dyDescent="0.25"/>
  <cols>
    <col min="1" max="1" width="5.5703125" style="88" customWidth="1"/>
    <col min="2" max="2" width="5.7109375" style="104" customWidth="1"/>
    <col min="3" max="3" width="46.7109375" style="109" customWidth="1"/>
    <col min="4" max="4" width="6.85546875" style="17" bestFit="1" customWidth="1"/>
    <col min="5" max="5" width="8.5703125" style="22" bestFit="1" customWidth="1"/>
    <col min="6" max="6" width="11" style="8" bestFit="1" customWidth="1"/>
    <col min="7" max="7" width="12.140625" style="8" bestFit="1" customWidth="1"/>
  </cols>
  <sheetData>
    <row r="1" spans="1:14" x14ac:dyDescent="0.25">
      <c r="A1" s="84" t="str">
        <f>'Pricing Assumptions'!$A$1</f>
        <v>FREEDOM PARK HERITAGE SITE &amp; MUSEUM</v>
      </c>
      <c r="B1" s="99"/>
      <c r="C1" s="105"/>
      <c r="D1" s="26"/>
      <c r="E1" s="27"/>
      <c r="F1" s="28"/>
      <c r="G1" s="28"/>
    </row>
    <row r="2" spans="1:14" x14ac:dyDescent="0.25">
      <c r="A2" s="84"/>
      <c r="B2" s="99"/>
      <c r="C2" s="105"/>
      <c r="D2" s="26"/>
      <c r="E2" s="27"/>
      <c r="F2" s="28"/>
      <c r="G2" s="28"/>
    </row>
    <row r="3" spans="1:14" ht="28.5" customHeight="1" x14ac:dyDescent="0.25">
      <c r="A3" s="193" t="str">
        <f>'Pricing Assumptions'!$A$3:$D$3</f>
        <v xml:space="preserve">MANUFACTURING, SUPPLY, DELIVERY, INSTALLATION, INSCRIPTION AND MAINTENANCE OF THE WALL OF NAMES STONES </v>
      </c>
      <c r="B3" s="193"/>
      <c r="C3" s="193"/>
      <c r="D3" s="193"/>
      <c r="E3" s="193"/>
      <c r="F3" s="193"/>
      <c r="G3" s="193"/>
    </row>
    <row r="4" spans="1:14" ht="15.75" thickBot="1" x14ac:dyDescent="0.3">
      <c r="A4"/>
      <c r="B4" s="99"/>
      <c r="C4" s="105"/>
      <c r="D4" s="26"/>
      <c r="E4" s="27"/>
      <c r="F4" s="28"/>
      <c r="G4" s="28"/>
    </row>
    <row r="5" spans="1:14" s="2" customFormat="1" ht="20.100000000000001" customHeight="1" x14ac:dyDescent="0.25">
      <c r="A5" s="1" t="s">
        <v>0</v>
      </c>
      <c r="B5" s="29" t="s">
        <v>1</v>
      </c>
      <c r="C5" s="106" t="s">
        <v>2</v>
      </c>
      <c r="D5" s="30" t="s">
        <v>3</v>
      </c>
      <c r="E5" s="31" t="s">
        <v>4</v>
      </c>
      <c r="F5" s="32" t="s">
        <v>5</v>
      </c>
      <c r="G5" s="33" t="s">
        <v>6</v>
      </c>
    </row>
    <row r="6" spans="1:14" s="4" customFormat="1" x14ac:dyDescent="0.25">
      <c r="A6" s="86"/>
      <c r="B6" s="100"/>
      <c r="C6" s="92"/>
      <c r="D6" s="10"/>
      <c r="E6" s="19"/>
      <c r="F6" s="11"/>
      <c r="G6" s="12"/>
    </row>
    <row r="7" spans="1:14" s="4" customFormat="1" x14ac:dyDescent="0.25">
      <c r="A7" s="83" t="s">
        <v>7</v>
      </c>
      <c r="B7" s="101"/>
      <c r="C7" s="23" t="s">
        <v>33</v>
      </c>
      <c r="D7" s="24"/>
      <c r="E7" s="19"/>
      <c r="F7" s="11"/>
      <c r="G7" s="12"/>
    </row>
    <row r="8" spans="1:14" s="4" customFormat="1" x14ac:dyDescent="0.25">
      <c r="A8" s="83"/>
      <c r="B8" s="101"/>
      <c r="C8" s="23"/>
      <c r="D8" s="24"/>
      <c r="E8" s="19"/>
      <c r="F8" s="11"/>
      <c r="G8" s="12"/>
    </row>
    <row r="9" spans="1:14" s="4" customFormat="1" x14ac:dyDescent="0.25">
      <c r="A9" s="94" t="s">
        <v>7</v>
      </c>
      <c r="B9" s="102"/>
      <c r="C9" s="108" t="s">
        <v>34</v>
      </c>
      <c r="D9" s="95"/>
      <c r="E9" s="19"/>
      <c r="F9" s="11"/>
      <c r="G9" s="12"/>
    </row>
    <row r="10" spans="1:14" s="4" customFormat="1" ht="105" x14ac:dyDescent="0.25">
      <c r="A10" s="94" t="s">
        <v>7</v>
      </c>
      <c r="B10" s="102" t="s">
        <v>10</v>
      </c>
      <c r="C10" s="107" t="s">
        <v>52</v>
      </c>
      <c r="D10" s="95" t="s">
        <v>15</v>
      </c>
      <c r="E10" s="19"/>
      <c r="F10" s="11"/>
      <c r="G10" s="12"/>
    </row>
    <row r="11" spans="1:14" s="4" customFormat="1" ht="60" x14ac:dyDescent="0.25">
      <c r="A11" s="94" t="s">
        <v>7</v>
      </c>
      <c r="B11" s="102" t="s">
        <v>8</v>
      </c>
      <c r="C11" s="96" t="s">
        <v>16</v>
      </c>
      <c r="D11" s="95" t="s">
        <v>15</v>
      </c>
      <c r="E11" s="19"/>
      <c r="F11" s="11"/>
      <c r="G11" s="12"/>
    </row>
    <row r="12" spans="1:14" s="4" customFormat="1" ht="75" x14ac:dyDescent="0.25">
      <c r="A12" s="94" t="s">
        <v>7</v>
      </c>
      <c r="B12" s="102" t="s">
        <v>11</v>
      </c>
      <c r="C12" s="96" t="s">
        <v>17</v>
      </c>
      <c r="D12" s="95" t="s">
        <v>15</v>
      </c>
      <c r="E12" s="20"/>
      <c r="F12" s="13"/>
      <c r="G12" s="14"/>
      <c r="L12" s="5"/>
      <c r="N12" s="5"/>
    </row>
    <row r="13" spans="1:14" s="4" customFormat="1" ht="45" x14ac:dyDescent="0.25">
      <c r="A13" s="94" t="s">
        <v>7</v>
      </c>
      <c r="B13" s="102" t="s">
        <v>12</v>
      </c>
      <c r="C13" s="96" t="s">
        <v>19</v>
      </c>
      <c r="D13" s="95" t="s">
        <v>15</v>
      </c>
      <c r="E13" s="20"/>
      <c r="F13" s="13"/>
      <c r="G13" s="14"/>
    </row>
    <row r="14" spans="1:14" s="4" customFormat="1" ht="30" x14ac:dyDescent="0.25">
      <c r="A14" s="94" t="s">
        <v>7</v>
      </c>
      <c r="B14" s="102" t="s">
        <v>44</v>
      </c>
      <c r="C14" s="96" t="s">
        <v>18</v>
      </c>
      <c r="D14" s="95" t="s">
        <v>15</v>
      </c>
      <c r="E14" s="20"/>
      <c r="F14" s="13"/>
      <c r="G14" s="14"/>
    </row>
    <row r="15" spans="1:14" s="4" customFormat="1" ht="45" x14ac:dyDescent="0.25">
      <c r="A15" s="94" t="s">
        <v>7</v>
      </c>
      <c r="B15" s="102" t="s">
        <v>45</v>
      </c>
      <c r="C15" s="96" t="s">
        <v>19</v>
      </c>
      <c r="D15" s="95" t="s">
        <v>15</v>
      </c>
      <c r="E15" s="20"/>
      <c r="F15" s="13"/>
      <c r="G15" s="14"/>
    </row>
    <row r="16" spans="1:14" s="4" customFormat="1" ht="60" x14ac:dyDescent="0.25">
      <c r="A16" s="94" t="s">
        <v>7</v>
      </c>
      <c r="B16" s="102" t="s">
        <v>46</v>
      </c>
      <c r="C16" s="96" t="s">
        <v>20</v>
      </c>
      <c r="D16" s="95" t="s">
        <v>15</v>
      </c>
      <c r="E16" s="20"/>
      <c r="F16" s="13"/>
      <c r="G16" s="14"/>
    </row>
    <row r="17" spans="1:11" s="4" customFormat="1" ht="75" x14ac:dyDescent="0.25">
      <c r="A17" s="94" t="s">
        <v>7</v>
      </c>
      <c r="B17" s="102" t="s">
        <v>9</v>
      </c>
      <c r="C17" s="96" t="s">
        <v>64</v>
      </c>
      <c r="D17" s="95" t="s">
        <v>15</v>
      </c>
      <c r="E17" s="20"/>
      <c r="F17" s="13"/>
      <c r="G17" s="14"/>
    </row>
    <row r="18" spans="1:11" s="4" customFormat="1" ht="165" x14ac:dyDescent="0.25">
      <c r="A18" s="94" t="s">
        <v>7</v>
      </c>
      <c r="B18" s="102" t="s">
        <v>43</v>
      </c>
      <c r="C18" s="96" t="s">
        <v>67</v>
      </c>
      <c r="D18" s="95" t="s">
        <v>15</v>
      </c>
      <c r="E18" s="20"/>
      <c r="F18" s="13"/>
      <c r="G18" s="14"/>
    </row>
    <row r="19" spans="1:11" s="4" customFormat="1" x14ac:dyDescent="0.25">
      <c r="A19" s="94" t="s">
        <v>7</v>
      </c>
      <c r="B19" s="102" t="s">
        <v>47</v>
      </c>
      <c r="C19" s="137" t="s">
        <v>31</v>
      </c>
      <c r="D19" s="95" t="s">
        <v>15</v>
      </c>
      <c r="E19" s="21"/>
      <c r="F19" s="15"/>
      <c r="G19" s="16"/>
      <c r="J19" s="5"/>
      <c r="K19" s="5"/>
    </row>
    <row r="20" spans="1:11" s="4" customFormat="1" x14ac:dyDescent="0.25">
      <c r="A20" s="94"/>
      <c r="B20" s="102"/>
      <c r="C20" s="137"/>
      <c r="D20" s="95"/>
      <c r="E20" s="21"/>
      <c r="F20" s="15"/>
      <c r="G20" s="16"/>
      <c r="J20" s="5"/>
      <c r="K20" s="5"/>
    </row>
    <row r="21" spans="1:11" s="4" customFormat="1" x14ac:dyDescent="0.25">
      <c r="A21" s="94" t="s">
        <v>13</v>
      </c>
      <c r="B21" s="102"/>
      <c r="C21" s="108" t="s">
        <v>48</v>
      </c>
      <c r="D21" s="95"/>
      <c r="E21" s="19"/>
      <c r="F21" s="11"/>
      <c r="G21" s="12"/>
    </row>
    <row r="22" spans="1:11" s="4" customFormat="1" x14ac:dyDescent="0.25">
      <c r="A22" s="94" t="s">
        <v>13</v>
      </c>
      <c r="B22" s="102" t="s">
        <v>10</v>
      </c>
      <c r="C22" s="96" t="s">
        <v>21</v>
      </c>
      <c r="D22" s="97" t="s">
        <v>22</v>
      </c>
      <c r="E22" s="98">
        <v>1</v>
      </c>
      <c r="F22" s="15"/>
      <c r="G22" s="16">
        <f>F22*E22</f>
        <v>0</v>
      </c>
      <c r="H22" s="5"/>
      <c r="J22" s="5"/>
      <c r="K22" s="5"/>
    </row>
    <row r="23" spans="1:11" s="4" customFormat="1" ht="30" x14ac:dyDescent="0.25">
      <c r="A23" s="94" t="s">
        <v>13</v>
      </c>
      <c r="B23" s="102" t="s">
        <v>8</v>
      </c>
      <c r="C23" s="96" t="s">
        <v>23</v>
      </c>
      <c r="D23" s="97" t="s">
        <v>22</v>
      </c>
      <c r="E23" s="98">
        <v>1</v>
      </c>
      <c r="F23" s="15"/>
      <c r="G23" s="16">
        <f>F23*E23</f>
        <v>0</v>
      </c>
      <c r="J23" s="5"/>
      <c r="K23" s="5"/>
    </row>
    <row r="24" spans="1:11" s="4" customFormat="1" ht="75" x14ac:dyDescent="0.25">
      <c r="A24" s="94" t="s">
        <v>13</v>
      </c>
      <c r="B24" s="102" t="s">
        <v>11</v>
      </c>
      <c r="C24" s="96" t="s">
        <v>24</v>
      </c>
      <c r="D24" s="97" t="s">
        <v>22</v>
      </c>
      <c r="E24" s="98">
        <v>1</v>
      </c>
      <c r="F24" s="15"/>
      <c r="G24" s="16">
        <f t="shared" ref="G24:G31" si="0">F24*E24</f>
        <v>0</v>
      </c>
      <c r="J24" s="5"/>
      <c r="K24" s="5"/>
    </row>
    <row r="25" spans="1:11" s="4" customFormat="1" ht="52.5" customHeight="1" x14ac:dyDescent="0.25">
      <c r="A25" s="94" t="s">
        <v>13</v>
      </c>
      <c r="B25" s="102" t="s">
        <v>12</v>
      </c>
      <c r="C25" s="96" t="s">
        <v>32</v>
      </c>
      <c r="D25" s="97" t="s">
        <v>22</v>
      </c>
      <c r="E25" s="98">
        <v>1</v>
      </c>
      <c r="F25" s="15"/>
      <c r="G25" s="16">
        <f t="shared" si="0"/>
        <v>0</v>
      </c>
      <c r="J25" s="5"/>
      <c r="K25" s="5"/>
    </row>
    <row r="26" spans="1:11" s="4" customFormat="1" ht="45" x14ac:dyDescent="0.25">
      <c r="A26" s="94" t="s">
        <v>13</v>
      </c>
      <c r="B26" s="102" t="s">
        <v>44</v>
      </c>
      <c r="C26" s="96" t="s">
        <v>25</v>
      </c>
      <c r="D26" s="97" t="s">
        <v>22</v>
      </c>
      <c r="E26" s="98">
        <v>1</v>
      </c>
      <c r="F26" s="15"/>
      <c r="G26" s="16">
        <f t="shared" si="0"/>
        <v>0</v>
      </c>
      <c r="J26" s="5"/>
      <c r="K26" s="5"/>
    </row>
    <row r="27" spans="1:11" s="4" customFormat="1" ht="60" x14ac:dyDescent="0.25">
      <c r="A27" s="94" t="s">
        <v>13</v>
      </c>
      <c r="B27" s="102" t="s">
        <v>45</v>
      </c>
      <c r="C27" s="96" t="s">
        <v>26</v>
      </c>
      <c r="D27" s="97" t="s">
        <v>22</v>
      </c>
      <c r="E27" s="98">
        <v>1</v>
      </c>
      <c r="F27" s="15"/>
      <c r="G27" s="16">
        <f t="shared" si="0"/>
        <v>0</v>
      </c>
      <c r="H27" s="5"/>
      <c r="J27" s="5"/>
      <c r="K27" s="5"/>
    </row>
    <row r="28" spans="1:11" s="4" customFormat="1" ht="30" x14ac:dyDescent="0.25">
      <c r="A28" s="94" t="s">
        <v>13</v>
      </c>
      <c r="B28" s="102" t="s">
        <v>46</v>
      </c>
      <c r="C28" s="96" t="s">
        <v>27</v>
      </c>
      <c r="D28" s="97" t="s">
        <v>22</v>
      </c>
      <c r="E28" s="98">
        <v>1</v>
      </c>
      <c r="F28" s="15"/>
      <c r="G28" s="16">
        <f t="shared" si="0"/>
        <v>0</v>
      </c>
      <c r="J28" s="5"/>
      <c r="K28" s="5"/>
    </row>
    <row r="29" spans="1:11" s="4" customFormat="1" x14ac:dyDescent="0.25">
      <c r="A29" s="94" t="s">
        <v>13</v>
      </c>
      <c r="B29" s="102" t="s">
        <v>9</v>
      </c>
      <c r="C29" s="96" t="s">
        <v>28</v>
      </c>
      <c r="D29" s="97" t="s">
        <v>22</v>
      </c>
      <c r="E29" s="98">
        <v>1</v>
      </c>
      <c r="F29" s="15"/>
      <c r="G29" s="16">
        <f t="shared" si="0"/>
        <v>0</v>
      </c>
      <c r="J29" s="5"/>
      <c r="K29" s="5"/>
    </row>
    <row r="30" spans="1:11" s="4" customFormat="1" ht="30" x14ac:dyDescent="0.25">
      <c r="A30" s="94" t="s">
        <v>13</v>
      </c>
      <c r="B30" s="102" t="s">
        <v>43</v>
      </c>
      <c r="C30" s="96" t="s">
        <v>29</v>
      </c>
      <c r="D30" s="97" t="s">
        <v>22</v>
      </c>
      <c r="E30" s="98">
        <v>1</v>
      </c>
      <c r="F30" s="15"/>
      <c r="G30" s="16">
        <f t="shared" si="0"/>
        <v>0</v>
      </c>
      <c r="J30" s="5"/>
      <c r="K30" s="5"/>
    </row>
    <row r="31" spans="1:11" s="4" customFormat="1" x14ac:dyDescent="0.25">
      <c r="A31" s="94" t="s">
        <v>13</v>
      </c>
      <c r="B31" s="102" t="s">
        <v>47</v>
      </c>
      <c r="C31" s="96" t="s">
        <v>68</v>
      </c>
      <c r="D31" s="97" t="s">
        <v>22</v>
      </c>
      <c r="E31" s="98">
        <v>1</v>
      </c>
      <c r="F31" s="15"/>
      <c r="G31" s="16">
        <f t="shared" si="0"/>
        <v>0</v>
      </c>
      <c r="J31" s="5"/>
      <c r="K31" s="5"/>
    </row>
    <row r="32" spans="1:11" s="4" customFormat="1" x14ac:dyDescent="0.25">
      <c r="A32" s="87"/>
      <c r="B32" s="103"/>
      <c r="C32" s="18"/>
      <c r="D32" s="9"/>
      <c r="E32" s="20"/>
      <c r="F32" s="13"/>
      <c r="G32" s="14"/>
      <c r="I32" s="7"/>
    </row>
    <row r="33" spans="1:7" s="4" customFormat="1" x14ac:dyDescent="0.25">
      <c r="A33" s="190" t="s">
        <v>30</v>
      </c>
      <c r="B33" s="191"/>
      <c r="C33" s="191"/>
      <c r="D33" s="191"/>
      <c r="E33" s="191"/>
      <c r="F33" s="192"/>
      <c r="G33" s="25">
        <f>SUM(G22:G31)</f>
        <v>0</v>
      </c>
    </row>
  </sheetData>
  <mergeCells count="2">
    <mergeCell ref="A33:F33"/>
    <mergeCell ref="A3:G3"/>
  </mergeCells>
  <phoneticPr fontId="10" type="noConversion"/>
  <printOptions gridLines="1"/>
  <pageMargins left="0.70866141732283461" right="0.70866141732283461" top="0.74803149606299213" bottom="0.74803149606299213" header="0.31496062992125984" footer="0.31496062992125984"/>
  <pageSetup paperSize="9" scale="9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G78"/>
  <sheetViews>
    <sheetView view="pageBreakPreview" zoomScale="80" zoomScaleNormal="80" zoomScaleSheetLayoutView="80" workbookViewId="0">
      <pane ySplit="5" topLeftCell="A55" activePane="bottomLeft" state="frozen"/>
      <selection activeCell="C14" sqref="C14"/>
      <selection pane="bottomLeft" activeCell="J26" sqref="J26"/>
    </sheetView>
  </sheetViews>
  <sheetFormatPr defaultRowHeight="15" x14ac:dyDescent="0.25"/>
  <cols>
    <col min="1" max="1" width="5.5703125" style="34" customWidth="1"/>
    <col min="2" max="2" width="5.7109375" style="104" customWidth="1"/>
    <col min="3" max="3" width="46.7109375" style="35" customWidth="1"/>
    <col min="4" max="4" width="6.85546875" style="153" bestFit="1" customWidth="1"/>
    <col min="5" max="5" width="8.5703125" style="154" bestFit="1" customWidth="1"/>
    <col min="6" max="6" width="11" style="153" bestFit="1" customWidth="1"/>
    <col min="7" max="7" width="22.42578125" style="8" customWidth="1"/>
  </cols>
  <sheetData>
    <row r="1" spans="1:7" x14ac:dyDescent="0.25">
      <c r="A1" s="84" t="str">
        <f>'Pricing Assumptions'!$A$1</f>
        <v>FREEDOM PARK HERITAGE SITE &amp; MUSEUM</v>
      </c>
      <c r="B1" s="159"/>
      <c r="C1" s="89"/>
      <c r="D1" s="143"/>
      <c r="E1" s="138"/>
      <c r="F1" s="144"/>
      <c r="G1" s="172"/>
    </row>
    <row r="2" spans="1:7" x14ac:dyDescent="0.25">
      <c r="A2" s="156"/>
      <c r="B2" s="160"/>
      <c r="C2" s="90"/>
      <c r="D2" s="145"/>
      <c r="E2" s="139"/>
      <c r="F2" s="146"/>
      <c r="G2" s="173"/>
    </row>
    <row r="3" spans="1:7" x14ac:dyDescent="0.25">
      <c r="A3" s="85" t="str">
        <f>'Pricing Assumptions'!$A$3:$D$3</f>
        <v xml:space="preserve">MANUFACTURING, SUPPLY, DELIVERY, INSTALLATION, INSCRIPTION AND MAINTENANCE OF THE WALL OF NAMES STONES </v>
      </c>
      <c r="B3" s="160"/>
      <c r="C3" s="90"/>
      <c r="D3" s="145"/>
      <c r="E3" s="139"/>
      <c r="F3" s="146"/>
      <c r="G3" s="173"/>
    </row>
    <row r="4" spans="1:7" ht="15.75" thickBot="1" x14ac:dyDescent="0.3">
      <c r="A4" s="157"/>
      <c r="B4" s="160"/>
      <c r="C4" s="90"/>
      <c r="D4" s="145"/>
      <c r="E4" s="139"/>
      <c r="F4" s="196"/>
      <c r="G4" s="196"/>
    </row>
    <row r="5" spans="1:7" s="2" customFormat="1" ht="20.100000000000001" customHeight="1" x14ac:dyDescent="0.25">
      <c r="A5" s="158" t="s">
        <v>0</v>
      </c>
      <c r="B5" s="161" t="s">
        <v>1</v>
      </c>
      <c r="C5" s="29" t="s">
        <v>2</v>
      </c>
      <c r="D5" s="140" t="s">
        <v>3</v>
      </c>
      <c r="E5" s="147" t="s">
        <v>4</v>
      </c>
      <c r="F5" s="140" t="s">
        <v>109</v>
      </c>
      <c r="G5" s="33" t="s">
        <v>110</v>
      </c>
    </row>
    <row r="6" spans="1:7" s="4" customFormat="1" x14ac:dyDescent="0.25">
      <c r="A6" s="155"/>
      <c r="B6" s="103"/>
      <c r="C6" s="3"/>
      <c r="D6" s="148"/>
      <c r="E6" s="149"/>
      <c r="F6" s="148"/>
      <c r="G6" s="12"/>
    </row>
    <row r="7" spans="1:7" s="4" customFormat="1" x14ac:dyDescent="0.25">
      <c r="A7" s="155" t="s">
        <v>14</v>
      </c>
      <c r="B7" s="162"/>
      <c r="C7" s="23" t="s">
        <v>78</v>
      </c>
      <c r="D7" s="150"/>
      <c r="E7" s="142"/>
      <c r="F7" s="142"/>
      <c r="G7" s="91"/>
    </row>
    <row r="8" spans="1:7" s="4" customFormat="1" x14ac:dyDescent="0.25">
      <c r="A8" s="155" t="s">
        <v>14</v>
      </c>
      <c r="B8" s="162"/>
      <c r="C8" s="23"/>
      <c r="D8" s="150"/>
      <c r="E8" s="142"/>
      <c r="F8" s="142"/>
      <c r="G8" s="91"/>
    </row>
    <row r="9" spans="1:7" s="4" customFormat="1" x14ac:dyDescent="0.25">
      <c r="A9" s="155" t="s">
        <v>14</v>
      </c>
      <c r="B9" s="162"/>
      <c r="C9" s="23" t="s">
        <v>73</v>
      </c>
      <c r="D9" s="150"/>
      <c r="E9" s="142"/>
      <c r="F9" s="142"/>
      <c r="G9" s="91"/>
    </row>
    <row r="10" spans="1:7" s="4" customFormat="1" x14ac:dyDescent="0.25">
      <c r="A10" s="155" t="s">
        <v>14</v>
      </c>
      <c r="B10" s="162"/>
      <c r="C10" s="23"/>
      <c r="D10" s="150"/>
      <c r="E10" s="142"/>
      <c r="F10" s="142"/>
      <c r="G10" s="91"/>
    </row>
    <row r="11" spans="1:7" s="4" customFormat="1" x14ac:dyDescent="0.25">
      <c r="A11" s="155" t="s">
        <v>14</v>
      </c>
      <c r="B11" s="103"/>
      <c r="C11" s="36" t="s">
        <v>65</v>
      </c>
      <c r="D11" s="10"/>
      <c r="E11" s="141"/>
      <c r="F11" s="11"/>
      <c r="G11" s="12"/>
    </row>
    <row r="12" spans="1:7" s="4" customFormat="1" ht="120" x14ac:dyDescent="0.25">
      <c r="A12" s="155" t="s">
        <v>14</v>
      </c>
      <c r="B12" s="103"/>
      <c r="C12" s="37" t="s">
        <v>51</v>
      </c>
      <c r="D12" s="148"/>
      <c r="E12" s="149"/>
      <c r="F12" s="148"/>
      <c r="G12" s="12"/>
    </row>
    <row r="13" spans="1:7" s="4" customFormat="1" x14ac:dyDescent="0.25">
      <c r="A13" s="155" t="s">
        <v>14</v>
      </c>
      <c r="B13" s="103"/>
      <c r="C13" s="38"/>
      <c r="D13" s="10"/>
      <c r="E13" s="141"/>
      <c r="F13" s="11"/>
      <c r="G13" s="12"/>
    </row>
    <row r="14" spans="1:7" s="4" customFormat="1" x14ac:dyDescent="0.25">
      <c r="A14" s="155" t="s">
        <v>14</v>
      </c>
      <c r="B14" s="103"/>
      <c r="C14" s="169" t="s">
        <v>74</v>
      </c>
      <c r="D14" s="151"/>
      <c r="E14" s="152"/>
      <c r="F14" s="151"/>
      <c r="G14" s="16"/>
    </row>
    <row r="15" spans="1:7" s="4" customFormat="1" x14ac:dyDescent="0.25">
      <c r="A15" s="155"/>
      <c r="B15" s="103"/>
      <c r="C15" s="169"/>
      <c r="D15" s="151"/>
      <c r="E15" s="152"/>
      <c r="F15" s="151"/>
      <c r="G15" s="171"/>
    </row>
    <row r="16" spans="1:7" s="4" customFormat="1" ht="30" x14ac:dyDescent="0.25">
      <c r="A16" s="155" t="s">
        <v>14</v>
      </c>
      <c r="B16" s="103"/>
      <c r="C16" s="168" t="s">
        <v>75</v>
      </c>
      <c r="D16" s="151"/>
      <c r="E16" s="152"/>
      <c r="F16" s="151"/>
      <c r="G16" s="171"/>
    </row>
    <row r="17" spans="1:7" s="4" customFormat="1" x14ac:dyDescent="0.25">
      <c r="A17" s="155"/>
      <c r="B17" s="103"/>
      <c r="C17" s="168"/>
      <c r="D17" s="151"/>
      <c r="E17" s="152"/>
      <c r="F17" s="151"/>
      <c r="G17" s="171"/>
    </row>
    <row r="18" spans="1:7" s="4" customFormat="1" x14ac:dyDescent="0.25">
      <c r="A18" s="155" t="s">
        <v>14</v>
      </c>
      <c r="B18" s="103" t="s">
        <v>10</v>
      </c>
      <c r="C18" s="163" t="s">
        <v>79</v>
      </c>
      <c r="D18" s="151" t="s">
        <v>69</v>
      </c>
      <c r="E18" s="152">
        <v>100</v>
      </c>
      <c r="F18" s="151"/>
      <c r="G18" s="171">
        <f>F18*E18</f>
        <v>0</v>
      </c>
    </row>
    <row r="19" spans="1:7" s="4" customFormat="1" x14ac:dyDescent="0.25">
      <c r="A19" s="155" t="s">
        <v>14</v>
      </c>
      <c r="B19" s="103" t="s">
        <v>8</v>
      </c>
      <c r="C19" s="163" t="s">
        <v>80</v>
      </c>
      <c r="D19" s="151" t="s">
        <v>69</v>
      </c>
      <c r="E19" s="152">
        <v>50</v>
      </c>
      <c r="F19" s="151"/>
      <c r="G19" s="171">
        <f t="shared" ref="G19:G24" si="0">F19*E19</f>
        <v>0</v>
      </c>
    </row>
    <row r="20" spans="1:7" s="4" customFormat="1" x14ac:dyDescent="0.25">
      <c r="A20" s="155" t="s">
        <v>14</v>
      </c>
      <c r="B20" s="103" t="s">
        <v>11</v>
      </c>
      <c r="C20" s="163" t="s">
        <v>81</v>
      </c>
      <c r="D20" s="151" t="s">
        <v>69</v>
      </c>
      <c r="E20" s="152">
        <v>30</v>
      </c>
      <c r="F20" s="151"/>
      <c r="G20" s="171">
        <f t="shared" si="0"/>
        <v>0</v>
      </c>
    </row>
    <row r="21" spans="1:7" s="4" customFormat="1" x14ac:dyDescent="0.25">
      <c r="A21" s="155" t="s">
        <v>14</v>
      </c>
      <c r="B21" s="103" t="s">
        <v>12</v>
      </c>
      <c r="C21" s="163" t="s">
        <v>82</v>
      </c>
      <c r="D21" s="151" t="s">
        <v>69</v>
      </c>
      <c r="E21" s="152">
        <v>30</v>
      </c>
      <c r="F21" s="151"/>
      <c r="G21" s="171">
        <f t="shared" si="0"/>
        <v>0</v>
      </c>
    </row>
    <row r="22" spans="1:7" s="4" customFormat="1" x14ac:dyDescent="0.25">
      <c r="A22" s="155" t="s">
        <v>14</v>
      </c>
      <c r="B22" s="103" t="s">
        <v>44</v>
      </c>
      <c r="C22" s="163" t="s">
        <v>83</v>
      </c>
      <c r="D22" s="151" t="s">
        <v>69</v>
      </c>
      <c r="E22" s="152">
        <v>30</v>
      </c>
      <c r="F22" s="151"/>
      <c r="G22" s="171">
        <f t="shared" si="0"/>
        <v>0</v>
      </c>
    </row>
    <row r="23" spans="1:7" s="4" customFormat="1" x14ac:dyDescent="0.25">
      <c r="A23" s="155"/>
      <c r="B23" s="103"/>
      <c r="C23" s="163"/>
      <c r="D23" s="151"/>
      <c r="E23" s="152"/>
      <c r="F23" s="151"/>
      <c r="G23" s="175"/>
    </row>
    <row r="24" spans="1:7" s="4" customFormat="1" ht="30" x14ac:dyDescent="0.25">
      <c r="A24" s="155" t="s">
        <v>14</v>
      </c>
      <c r="B24" s="103" t="s">
        <v>45</v>
      </c>
      <c r="C24" s="163" t="s">
        <v>104</v>
      </c>
      <c r="D24" s="151" t="s">
        <v>103</v>
      </c>
      <c r="E24" s="152">
        <v>900</v>
      </c>
      <c r="F24" s="151"/>
      <c r="G24" s="171">
        <f t="shared" si="0"/>
        <v>0</v>
      </c>
    </row>
    <row r="25" spans="1:7" s="4" customFormat="1" x14ac:dyDescent="0.25">
      <c r="A25" s="155"/>
      <c r="B25" s="103"/>
      <c r="C25" s="163"/>
      <c r="D25" s="151"/>
      <c r="E25" s="152"/>
      <c r="F25" s="151"/>
      <c r="G25" s="175"/>
    </row>
    <row r="26" spans="1:7" s="4" customFormat="1" ht="30" x14ac:dyDescent="0.25">
      <c r="A26" s="155" t="s">
        <v>14</v>
      </c>
      <c r="B26" s="103" t="s">
        <v>46</v>
      </c>
      <c r="C26" s="163" t="s">
        <v>105</v>
      </c>
      <c r="D26" s="151" t="s">
        <v>50</v>
      </c>
      <c r="E26" s="152">
        <v>2000</v>
      </c>
      <c r="F26" s="151"/>
      <c r="G26" s="175">
        <f>F26*E26</f>
        <v>0</v>
      </c>
    </row>
    <row r="27" spans="1:7" s="4" customFormat="1" x14ac:dyDescent="0.25">
      <c r="A27" s="155"/>
      <c r="B27" s="103"/>
      <c r="C27" s="163"/>
      <c r="D27" s="151"/>
      <c r="E27" s="152"/>
      <c r="F27" s="151"/>
      <c r="G27" s="171"/>
    </row>
    <row r="28" spans="1:7" s="4" customFormat="1" ht="30" x14ac:dyDescent="0.25">
      <c r="A28" s="155" t="s">
        <v>14</v>
      </c>
      <c r="B28" s="103" t="s">
        <v>9</v>
      </c>
      <c r="C28" s="163" t="s">
        <v>113</v>
      </c>
      <c r="D28" s="151" t="s">
        <v>50</v>
      </c>
      <c r="E28" s="152">
        <v>460</v>
      </c>
      <c r="F28" s="151"/>
      <c r="G28" s="171">
        <f>F28*E28</f>
        <v>0</v>
      </c>
    </row>
    <row r="29" spans="1:7" s="4" customFormat="1" x14ac:dyDescent="0.25">
      <c r="A29" s="155"/>
      <c r="B29" s="103"/>
      <c r="C29" s="163"/>
      <c r="D29" s="151"/>
      <c r="E29" s="152"/>
      <c r="F29" s="151"/>
      <c r="G29" s="171"/>
    </row>
    <row r="30" spans="1:7" s="4" customFormat="1" ht="42.95" customHeight="1" x14ac:dyDescent="0.25">
      <c r="A30" s="155" t="s">
        <v>14</v>
      </c>
      <c r="B30" s="103" t="s">
        <v>43</v>
      </c>
      <c r="C30" s="163" t="s">
        <v>108</v>
      </c>
      <c r="D30" s="151" t="s">
        <v>84</v>
      </c>
      <c r="E30" s="152">
        <v>250</v>
      </c>
      <c r="F30" s="151"/>
      <c r="G30" s="171">
        <f>F30*E30</f>
        <v>0</v>
      </c>
    </row>
    <row r="31" spans="1:7" s="4" customFormat="1" x14ac:dyDescent="0.25">
      <c r="A31" s="155"/>
      <c r="B31" s="103"/>
      <c r="C31" s="163"/>
      <c r="D31" s="151"/>
      <c r="E31" s="152"/>
      <c r="F31" s="151"/>
      <c r="G31" s="171"/>
    </row>
    <row r="32" spans="1:7" s="4" customFormat="1" ht="42.95" customHeight="1" x14ac:dyDescent="0.25">
      <c r="A32" s="155" t="s">
        <v>14</v>
      </c>
      <c r="B32" s="103" t="s">
        <v>47</v>
      </c>
      <c r="C32" s="163" t="s">
        <v>107</v>
      </c>
      <c r="D32" s="151" t="s">
        <v>84</v>
      </c>
      <c r="E32" s="152">
        <v>250</v>
      </c>
      <c r="F32" s="151"/>
      <c r="G32" s="175">
        <f>F32*E32</f>
        <v>0</v>
      </c>
    </row>
    <row r="33" spans="1:7" s="4" customFormat="1" x14ac:dyDescent="0.25">
      <c r="A33" s="155"/>
      <c r="B33" s="103"/>
      <c r="C33" s="163"/>
      <c r="D33" s="151"/>
      <c r="E33" s="152"/>
      <c r="F33" s="151"/>
      <c r="G33" s="171"/>
    </row>
    <row r="34" spans="1:7" s="4" customFormat="1" ht="30" x14ac:dyDescent="0.25">
      <c r="A34" s="155" t="s">
        <v>14</v>
      </c>
      <c r="B34" s="103"/>
      <c r="C34" s="168" t="s">
        <v>111</v>
      </c>
      <c r="D34" s="151"/>
      <c r="E34" s="152"/>
      <c r="F34" s="151"/>
      <c r="G34" s="171"/>
    </row>
    <row r="35" spans="1:7" s="4" customFormat="1" x14ac:dyDescent="0.25">
      <c r="A35" s="155"/>
      <c r="B35" s="103"/>
      <c r="C35" s="170"/>
      <c r="D35" s="151"/>
      <c r="E35" s="152"/>
      <c r="F35" s="151"/>
      <c r="G35" s="171"/>
    </row>
    <row r="36" spans="1:7" s="4" customFormat="1" x14ac:dyDescent="0.25">
      <c r="A36" s="155"/>
      <c r="B36" s="103" t="s">
        <v>85</v>
      </c>
      <c r="C36" s="163" t="s">
        <v>79</v>
      </c>
      <c r="D36" s="151" t="s">
        <v>69</v>
      </c>
      <c r="E36" s="152">
        <v>900</v>
      </c>
      <c r="F36" s="151"/>
      <c r="G36" s="171">
        <f>F36*E36</f>
        <v>0</v>
      </c>
    </row>
    <row r="37" spans="1:7" s="4" customFormat="1" x14ac:dyDescent="0.25">
      <c r="A37" s="155"/>
      <c r="B37" s="103" t="s">
        <v>86</v>
      </c>
      <c r="C37" s="163" t="s">
        <v>80</v>
      </c>
      <c r="D37" s="151" t="s">
        <v>69</v>
      </c>
      <c r="E37" s="152">
        <v>150</v>
      </c>
      <c r="F37" s="151"/>
      <c r="G37" s="171">
        <f t="shared" ref="G37:G40" si="1">F37*E37</f>
        <v>0</v>
      </c>
    </row>
    <row r="38" spans="1:7" s="4" customFormat="1" x14ac:dyDescent="0.25">
      <c r="A38" s="155"/>
      <c r="B38" s="103" t="s">
        <v>88</v>
      </c>
      <c r="C38" s="163" t="s">
        <v>81</v>
      </c>
      <c r="D38" s="151" t="s">
        <v>69</v>
      </c>
      <c r="E38" s="152">
        <v>150</v>
      </c>
      <c r="F38" s="151"/>
      <c r="G38" s="171">
        <f t="shared" si="1"/>
        <v>0</v>
      </c>
    </row>
    <row r="39" spans="1:7" s="4" customFormat="1" x14ac:dyDescent="0.25">
      <c r="A39" s="155"/>
      <c r="B39" s="103" t="s">
        <v>89</v>
      </c>
      <c r="C39" s="163" t="s">
        <v>82</v>
      </c>
      <c r="D39" s="151" t="s">
        <v>69</v>
      </c>
      <c r="E39" s="152">
        <v>150</v>
      </c>
      <c r="F39" s="151"/>
      <c r="G39" s="171">
        <f t="shared" si="1"/>
        <v>0</v>
      </c>
    </row>
    <row r="40" spans="1:7" s="4" customFormat="1" x14ac:dyDescent="0.25">
      <c r="A40" s="155"/>
      <c r="B40" s="103" t="s">
        <v>90</v>
      </c>
      <c r="C40" s="163" t="s">
        <v>83</v>
      </c>
      <c r="D40" s="151" t="s">
        <v>69</v>
      </c>
      <c r="E40" s="152">
        <v>150</v>
      </c>
      <c r="F40" s="151"/>
      <c r="G40" s="171">
        <f t="shared" si="1"/>
        <v>0</v>
      </c>
    </row>
    <row r="41" spans="1:7" s="4" customFormat="1" x14ac:dyDescent="0.25">
      <c r="A41" s="155"/>
      <c r="B41" s="103"/>
      <c r="C41" s="170"/>
      <c r="D41" s="151"/>
      <c r="E41" s="152"/>
      <c r="F41" s="151"/>
      <c r="G41" s="171"/>
    </row>
    <row r="42" spans="1:7" s="4" customFormat="1" ht="45" x14ac:dyDescent="0.25">
      <c r="A42" s="155" t="s">
        <v>14</v>
      </c>
      <c r="B42" s="103"/>
      <c r="C42" s="168" t="s">
        <v>87</v>
      </c>
      <c r="D42" s="151" t="s">
        <v>69</v>
      </c>
      <c r="E42" s="152"/>
      <c r="F42" s="151"/>
      <c r="G42" s="171"/>
    </row>
    <row r="43" spans="1:7" s="4" customFormat="1" x14ac:dyDescent="0.25">
      <c r="A43" s="155"/>
      <c r="B43" s="103" t="s">
        <v>91</v>
      </c>
      <c r="C43" s="163" t="s">
        <v>79</v>
      </c>
      <c r="D43" s="151" t="s">
        <v>69</v>
      </c>
      <c r="E43" s="152">
        <v>300</v>
      </c>
      <c r="F43" s="151"/>
      <c r="G43" s="171">
        <f t="shared" ref="G43:G44" si="2">F43*E43</f>
        <v>0</v>
      </c>
    </row>
    <row r="44" spans="1:7" s="4" customFormat="1" x14ac:dyDescent="0.25">
      <c r="A44" s="155"/>
      <c r="B44" s="103" t="s">
        <v>92</v>
      </c>
      <c r="C44" s="163" t="s">
        <v>81</v>
      </c>
      <c r="D44" s="151" t="s">
        <v>69</v>
      </c>
      <c r="E44" s="152">
        <v>150</v>
      </c>
      <c r="F44" s="151"/>
      <c r="G44" s="171">
        <f t="shared" si="2"/>
        <v>0</v>
      </c>
    </row>
    <row r="45" spans="1:7" s="4" customFormat="1" x14ac:dyDescent="0.25">
      <c r="A45" s="155"/>
      <c r="B45" s="103"/>
      <c r="C45" s="163"/>
      <c r="D45" s="151"/>
      <c r="E45" s="152"/>
      <c r="F45" s="151"/>
      <c r="G45" s="171"/>
    </row>
    <row r="46" spans="1:7" s="4" customFormat="1" ht="26.45" customHeight="1" x14ac:dyDescent="0.25">
      <c r="A46" s="155" t="s">
        <v>14</v>
      </c>
      <c r="B46" s="103"/>
      <c r="C46" s="168" t="s">
        <v>97</v>
      </c>
      <c r="D46" s="151"/>
      <c r="E46" s="152"/>
      <c r="F46" s="151"/>
      <c r="G46" s="171"/>
    </row>
    <row r="47" spans="1:7" s="4" customFormat="1" x14ac:dyDescent="0.25">
      <c r="A47" s="155"/>
      <c r="B47" s="103"/>
      <c r="C47" s="163"/>
      <c r="D47" s="151"/>
      <c r="E47" s="152"/>
      <c r="F47" s="151"/>
      <c r="G47" s="171"/>
    </row>
    <row r="48" spans="1:7" s="4" customFormat="1" x14ac:dyDescent="0.25">
      <c r="A48" s="155"/>
      <c r="B48" s="103" t="s">
        <v>93</v>
      </c>
      <c r="C48" s="163" t="s">
        <v>79</v>
      </c>
      <c r="D48" s="151" t="s">
        <v>69</v>
      </c>
      <c r="E48" s="152">
        <v>900</v>
      </c>
      <c r="F48" s="151"/>
      <c r="G48" s="171">
        <f t="shared" ref="G48:G52" si="3">F48*E48</f>
        <v>0</v>
      </c>
    </row>
    <row r="49" spans="1:7" s="4" customFormat="1" x14ac:dyDescent="0.25">
      <c r="A49" s="155"/>
      <c r="B49" s="103" t="s">
        <v>94</v>
      </c>
      <c r="C49" s="163" t="s">
        <v>80</v>
      </c>
      <c r="D49" s="151" t="s">
        <v>69</v>
      </c>
      <c r="E49" s="152">
        <v>150</v>
      </c>
      <c r="F49" s="151"/>
      <c r="G49" s="171">
        <f t="shared" si="3"/>
        <v>0</v>
      </c>
    </row>
    <row r="50" spans="1:7" s="4" customFormat="1" x14ac:dyDescent="0.25">
      <c r="A50" s="155"/>
      <c r="B50" s="103" t="s">
        <v>95</v>
      </c>
      <c r="C50" s="163" t="s">
        <v>81</v>
      </c>
      <c r="D50" s="151" t="s">
        <v>69</v>
      </c>
      <c r="E50" s="152">
        <v>150</v>
      </c>
      <c r="F50" s="151"/>
      <c r="G50" s="171">
        <f t="shared" si="3"/>
        <v>0</v>
      </c>
    </row>
    <row r="51" spans="1:7" s="4" customFormat="1" x14ac:dyDescent="0.25">
      <c r="A51" s="155"/>
      <c r="B51" s="103" t="s">
        <v>99</v>
      </c>
      <c r="C51" s="163" t="s">
        <v>82</v>
      </c>
      <c r="D51" s="151" t="s">
        <v>69</v>
      </c>
      <c r="E51" s="152">
        <v>150</v>
      </c>
      <c r="F51" s="151"/>
      <c r="G51" s="171">
        <f t="shared" si="3"/>
        <v>0</v>
      </c>
    </row>
    <row r="52" spans="1:7" s="4" customFormat="1" x14ac:dyDescent="0.25">
      <c r="A52" s="155"/>
      <c r="B52" s="103" t="s">
        <v>102</v>
      </c>
      <c r="C52" s="163" t="s">
        <v>83</v>
      </c>
      <c r="D52" s="151" t="s">
        <v>69</v>
      </c>
      <c r="E52" s="152">
        <v>150</v>
      </c>
      <c r="F52" s="151"/>
      <c r="G52" s="171">
        <f t="shared" si="3"/>
        <v>0</v>
      </c>
    </row>
    <row r="53" spans="1:7" s="4" customFormat="1" x14ac:dyDescent="0.25">
      <c r="A53" s="155"/>
      <c r="B53" s="103"/>
      <c r="C53" s="163"/>
      <c r="D53" s="151"/>
      <c r="E53" s="152"/>
      <c r="F53" s="151"/>
      <c r="G53" s="171"/>
    </row>
    <row r="54" spans="1:7" s="4" customFormat="1" x14ac:dyDescent="0.25">
      <c r="A54" s="155" t="s">
        <v>106</v>
      </c>
      <c r="B54" s="103"/>
      <c r="C54" s="168" t="s">
        <v>101</v>
      </c>
      <c r="D54" s="151"/>
      <c r="E54" s="152"/>
      <c r="F54" s="151"/>
      <c r="G54" s="171"/>
    </row>
    <row r="55" spans="1:7" s="4" customFormat="1" x14ac:dyDescent="0.25">
      <c r="A55" s="155" t="s">
        <v>106</v>
      </c>
      <c r="B55" s="103"/>
      <c r="C55" s="163"/>
      <c r="D55" s="151"/>
      <c r="E55" s="152"/>
      <c r="F55" s="151"/>
      <c r="G55" s="171"/>
    </row>
    <row r="56" spans="1:7" s="4" customFormat="1" x14ac:dyDescent="0.25">
      <c r="A56" s="155" t="s">
        <v>106</v>
      </c>
      <c r="B56" s="103"/>
      <c r="C56" s="168" t="s">
        <v>100</v>
      </c>
      <c r="D56" s="151"/>
      <c r="E56" s="152"/>
      <c r="F56" s="151"/>
      <c r="G56" s="171"/>
    </row>
    <row r="57" spans="1:7" s="4" customFormat="1" x14ac:dyDescent="0.25">
      <c r="A57" s="155" t="s">
        <v>106</v>
      </c>
      <c r="B57" s="103"/>
      <c r="C57" s="168"/>
      <c r="D57" s="151"/>
      <c r="E57" s="152"/>
      <c r="F57" s="151"/>
      <c r="G57" s="171"/>
    </row>
    <row r="58" spans="1:7" s="4" customFormat="1" x14ac:dyDescent="0.25">
      <c r="A58" s="155" t="s">
        <v>106</v>
      </c>
      <c r="B58" s="103" t="s">
        <v>10</v>
      </c>
      <c r="C58" s="163" t="s">
        <v>79</v>
      </c>
      <c r="D58" s="151" t="s">
        <v>69</v>
      </c>
      <c r="E58" s="152">
        <v>900</v>
      </c>
      <c r="F58" s="151"/>
      <c r="G58" s="171">
        <f t="shared" ref="G58:G62" si="4">F58*E58</f>
        <v>0</v>
      </c>
    </row>
    <row r="59" spans="1:7" s="4" customFormat="1" x14ac:dyDescent="0.25">
      <c r="A59" s="155" t="s">
        <v>106</v>
      </c>
      <c r="B59" s="103" t="s">
        <v>8</v>
      </c>
      <c r="C59" s="163" t="s">
        <v>80</v>
      </c>
      <c r="D59" s="151" t="s">
        <v>69</v>
      </c>
      <c r="E59" s="152">
        <v>150</v>
      </c>
      <c r="F59" s="151"/>
      <c r="G59" s="171">
        <f t="shared" si="4"/>
        <v>0</v>
      </c>
    </row>
    <row r="60" spans="1:7" s="4" customFormat="1" x14ac:dyDescent="0.25">
      <c r="A60" s="155" t="s">
        <v>106</v>
      </c>
      <c r="B60" s="103" t="s">
        <v>11</v>
      </c>
      <c r="C60" s="163" t="s">
        <v>81</v>
      </c>
      <c r="D60" s="151" t="s">
        <v>69</v>
      </c>
      <c r="E60" s="152">
        <v>150</v>
      </c>
      <c r="F60" s="151"/>
      <c r="G60" s="171">
        <f t="shared" si="4"/>
        <v>0</v>
      </c>
    </row>
    <row r="61" spans="1:7" s="4" customFormat="1" x14ac:dyDescent="0.25">
      <c r="A61" s="155" t="s">
        <v>106</v>
      </c>
      <c r="B61" s="103" t="s">
        <v>12</v>
      </c>
      <c r="C61" s="163" t="s">
        <v>82</v>
      </c>
      <c r="D61" s="151" t="s">
        <v>69</v>
      </c>
      <c r="E61" s="152">
        <v>150</v>
      </c>
      <c r="F61" s="151"/>
      <c r="G61" s="171">
        <f t="shared" si="4"/>
        <v>0</v>
      </c>
    </row>
    <row r="62" spans="1:7" s="4" customFormat="1" x14ac:dyDescent="0.25">
      <c r="A62" s="155" t="s">
        <v>106</v>
      </c>
      <c r="B62" s="103" t="s">
        <v>44</v>
      </c>
      <c r="C62" s="163" t="s">
        <v>83</v>
      </c>
      <c r="D62" s="151" t="s">
        <v>69</v>
      </c>
      <c r="E62" s="152">
        <v>150</v>
      </c>
      <c r="F62" s="151"/>
      <c r="G62" s="171">
        <f t="shared" si="4"/>
        <v>0</v>
      </c>
    </row>
    <row r="63" spans="1:7" s="4" customFormat="1" x14ac:dyDescent="0.25">
      <c r="A63" s="155" t="s">
        <v>106</v>
      </c>
      <c r="B63" s="103"/>
      <c r="C63" s="163"/>
      <c r="D63" s="151"/>
      <c r="E63" s="152"/>
      <c r="F63" s="151"/>
      <c r="G63" s="171"/>
    </row>
    <row r="64" spans="1:7" s="4" customFormat="1" ht="45" x14ac:dyDescent="0.25">
      <c r="A64" s="155" t="s">
        <v>106</v>
      </c>
      <c r="B64" s="103" t="s">
        <v>45</v>
      </c>
      <c r="C64" s="163" t="s">
        <v>112</v>
      </c>
      <c r="D64" s="151" t="s">
        <v>103</v>
      </c>
      <c r="E64" s="152">
        <v>1500</v>
      </c>
      <c r="F64" s="151"/>
      <c r="G64" s="171">
        <f>F64*E64</f>
        <v>0</v>
      </c>
    </row>
    <row r="65" spans="1:7" s="4" customFormat="1" x14ac:dyDescent="0.25">
      <c r="A65" s="155"/>
      <c r="B65" s="103"/>
      <c r="C65" s="163"/>
      <c r="D65" s="151"/>
      <c r="E65" s="152"/>
      <c r="F65" s="151"/>
      <c r="G65" s="171"/>
    </row>
    <row r="66" spans="1:7" s="4" customFormat="1" ht="48" customHeight="1" x14ac:dyDescent="0.25">
      <c r="A66" s="155" t="s">
        <v>106</v>
      </c>
      <c r="B66" s="103" t="s">
        <v>9</v>
      </c>
      <c r="C66" s="168" t="s">
        <v>70</v>
      </c>
      <c r="D66" s="151"/>
      <c r="E66" s="152"/>
      <c r="F66" s="151"/>
      <c r="G66" s="171"/>
    </row>
    <row r="67" spans="1:7" s="4" customFormat="1" x14ac:dyDescent="0.25">
      <c r="A67" s="155"/>
      <c r="B67" s="103"/>
      <c r="C67" s="163"/>
      <c r="D67" s="151"/>
      <c r="E67" s="152"/>
      <c r="F67" s="151"/>
      <c r="G67" s="171"/>
    </row>
    <row r="68" spans="1:7" s="4" customFormat="1" x14ac:dyDescent="0.25">
      <c r="A68" s="155" t="s">
        <v>106</v>
      </c>
      <c r="B68" s="103" t="s">
        <v>43</v>
      </c>
      <c r="C68" s="163" t="s">
        <v>71</v>
      </c>
      <c r="D68" s="151" t="s">
        <v>49</v>
      </c>
      <c r="E68" s="152">
        <v>2200</v>
      </c>
      <c r="F68" s="151"/>
      <c r="G68" s="171">
        <f>F68*E68</f>
        <v>0</v>
      </c>
    </row>
    <row r="69" spans="1:7" s="4" customFormat="1" x14ac:dyDescent="0.25">
      <c r="A69" s="155"/>
      <c r="B69" s="103"/>
      <c r="C69" s="163"/>
      <c r="D69" s="151"/>
      <c r="E69" s="152"/>
      <c r="F69" s="151"/>
      <c r="G69" s="171"/>
    </row>
    <row r="70" spans="1:7" s="4" customFormat="1" x14ac:dyDescent="0.25">
      <c r="A70" s="155" t="s">
        <v>106</v>
      </c>
      <c r="B70" s="103"/>
      <c r="C70" s="168" t="s">
        <v>72</v>
      </c>
      <c r="D70" s="151"/>
      <c r="E70" s="152"/>
      <c r="F70" s="151"/>
      <c r="G70" s="171"/>
    </row>
    <row r="71" spans="1:7" s="4" customFormat="1" x14ac:dyDescent="0.25">
      <c r="A71" s="155"/>
      <c r="B71" s="103"/>
      <c r="C71" s="163"/>
      <c r="D71" s="151"/>
      <c r="E71" s="152"/>
      <c r="F71" s="151"/>
      <c r="G71" s="171"/>
    </row>
    <row r="72" spans="1:7" s="4" customFormat="1" ht="45" x14ac:dyDescent="0.25">
      <c r="A72" s="155" t="s">
        <v>106</v>
      </c>
      <c r="B72" s="103" t="s">
        <v>47</v>
      </c>
      <c r="C72" s="163" t="s">
        <v>98</v>
      </c>
      <c r="D72" s="151" t="s">
        <v>49</v>
      </c>
      <c r="E72" s="152">
        <v>2200</v>
      </c>
      <c r="F72" s="151"/>
      <c r="G72" s="171">
        <f>F72*E72</f>
        <v>0</v>
      </c>
    </row>
    <row r="73" spans="1:7" s="4" customFormat="1" x14ac:dyDescent="0.25">
      <c r="A73" s="155"/>
      <c r="B73" s="103"/>
      <c r="C73" s="163"/>
      <c r="D73" s="151"/>
      <c r="E73" s="152"/>
      <c r="F73" s="151"/>
      <c r="G73" s="171"/>
    </row>
    <row r="74" spans="1:7" s="4" customFormat="1" x14ac:dyDescent="0.25">
      <c r="A74" s="155"/>
      <c r="B74" s="103"/>
      <c r="C74" s="163"/>
      <c r="D74" s="151"/>
      <c r="E74" s="152"/>
      <c r="F74" s="151"/>
      <c r="G74" s="16"/>
    </row>
    <row r="75" spans="1:7" s="4" customFormat="1" ht="15.75" thickBot="1" x14ac:dyDescent="0.3">
      <c r="A75" s="155"/>
      <c r="B75" s="103"/>
      <c r="C75" s="18"/>
      <c r="D75" s="151"/>
      <c r="E75" s="152"/>
      <c r="F75" s="151"/>
      <c r="G75" s="174">
        <f>SUM(G18:G74)</f>
        <v>0</v>
      </c>
    </row>
    <row r="76" spans="1:7" s="4" customFormat="1" ht="15.75" thickTop="1" x14ac:dyDescent="0.25">
      <c r="A76" s="155"/>
      <c r="B76" s="103"/>
      <c r="C76" s="6"/>
      <c r="D76" s="151"/>
      <c r="E76" s="152"/>
      <c r="F76" s="151"/>
      <c r="G76" s="16"/>
    </row>
    <row r="77" spans="1:7" s="4" customFormat="1" ht="15.75" thickBot="1" x14ac:dyDescent="0.3">
      <c r="A77" s="194" t="s">
        <v>96</v>
      </c>
      <c r="B77" s="195"/>
      <c r="C77" s="195"/>
      <c r="D77" s="195"/>
      <c r="E77" s="195"/>
      <c r="F77" s="195"/>
      <c r="G77" s="195"/>
    </row>
    <row r="78" spans="1:7" x14ac:dyDescent="0.25">
      <c r="E78" s="153"/>
      <c r="G78" s="17"/>
    </row>
  </sheetData>
  <mergeCells count="2">
    <mergeCell ref="A77:G77"/>
    <mergeCell ref="F4:G4"/>
  </mergeCells>
  <phoneticPr fontId="10" type="noConversion"/>
  <printOptions gridLines="1"/>
  <pageMargins left="0.7" right="0.7" top="0.75" bottom="0.75" header="0.3" footer="0.3"/>
  <pageSetup paperSize="9" scale="81" fitToHeight="0" orientation="portrait" r:id="rId1"/>
  <rowBreaks count="1" manualBreakCount="1">
    <brk id="4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Summary</vt:lpstr>
      <vt:lpstr>Pricing Assumptions</vt:lpstr>
      <vt:lpstr>P&amp;G</vt:lpstr>
      <vt:lpstr>Wall of names</vt:lpstr>
      <vt:lpstr>'P&amp;G'!Print_Area</vt:lpstr>
      <vt:lpstr>'Pricing Assumptions'!Print_Area</vt:lpstr>
      <vt:lpstr>Summary!Print_Area</vt:lpstr>
      <vt:lpstr>'Wall of names'!Print_Area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dc:creator>
  <cp:lastModifiedBy>Edward Buthelezi</cp:lastModifiedBy>
  <cp:lastPrinted>2025-06-26T10:11:58Z</cp:lastPrinted>
  <dcterms:created xsi:type="dcterms:W3CDTF">2022-11-23T06:40:17Z</dcterms:created>
  <dcterms:modified xsi:type="dcterms:W3CDTF">2025-06-26T12:53:06Z</dcterms:modified>
</cp:coreProperties>
</file>